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lavioletted\Desktop\"/>
    </mc:Choice>
  </mc:AlternateContent>
  <xr:revisionPtr revIDLastSave="0" documentId="8_{ABFF612C-6E77-44C2-B18A-78563B8DE5F9}" xr6:coauthVersionLast="47" xr6:coauthVersionMax="47" xr10:uidLastSave="{00000000-0000-0000-0000-000000000000}"/>
  <bookViews>
    <workbookView xWindow="1100" yWindow="1100" windowWidth="14400" windowHeight="7360" xr2:uid="{00000000-000D-0000-FFFF-FFFF00000000}"/>
  </bookViews>
  <sheets>
    <sheet name="martab1-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3" l="1"/>
  <c r="B5" i="3"/>
  <c r="B4" i="3" s="1"/>
  <c r="C5" i="3"/>
  <c r="C4" i="3" s="1"/>
  <c r="D5" i="3"/>
  <c r="D4" i="3" s="1"/>
  <c r="D21" i="3" s="1"/>
  <c r="E5" i="3"/>
  <c r="E4" i="3" s="1"/>
  <c r="E21" i="3" s="1"/>
  <c r="F5" i="3"/>
  <c r="B10" i="3"/>
  <c r="C10" i="3"/>
  <c r="D10" i="3"/>
  <c r="E10" i="3"/>
  <c r="F10" i="3"/>
  <c r="B14" i="3"/>
  <c r="C14" i="3"/>
  <c r="D14" i="3"/>
  <c r="E14" i="3"/>
  <c r="F14" i="3"/>
  <c r="B17" i="3"/>
  <c r="B21" i="3" s="1"/>
  <c r="C17" i="3"/>
  <c r="D17" i="3"/>
  <c r="E17" i="3"/>
  <c r="F17" i="3"/>
  <c r="F21" i="3"/>
  <c r="C21" i="3" l="1"/>
</calcChain>
</file>

<file path=xl/sharedStrings.xml><?xml version="1.0" encoding="utf-8"?>
<sst xmlns="http://schemas.openxmlformats.org/spreadsheetml/2006/main" count="26" uniqueCount="26">
  <si>
    <t>Seafood</t>
  </si>
  <si>
    <t>Aquaculture</t>
  </si>
  <si>
    <t>Transportation</t>
  </si>
  <si>
    <t>Marine Transportation</t>
  </si>
  <si>
    <t>Marine Sector</t>
  </si>
  <si>
    <t>Universities and ENGOs</t>
  </si>
  <si>
    <t>Private sector</t>
  </si>
  <si>
    <t>Public sector</t>
  </si>
  <si>
    <t>Total marine economy</t>
  </si>
  <si>
    <t>Offshore oil &amp; gas</t>
  </si>
  <si>
    <t>Tourism &amp; recreation</t>
  </si>
  <si>
    <t>Manufacturing &amp; construction</t>
  </si>
  <si>
    <t>Ship and boat building</t>
  </si>
  <si>
    <t>Fish processing</t>
  </si>
  <si>
    <t>Commercial fishing</t>
  </si>
  <si>
    <t>Support activities for marine transportation</t>
  </si>
  <si>
    <t>Ports and harbours construction</t>
  </si>
  <si>
    <t>Provincial/Territorial departments</t>
  </si>
  <si>
    <t>2. Statistics Canada. Table: 36-10-0104-01 Gross domestic product, expenditure-based, Canada, quarterly</t>
  </si>
  <si>
    <t>All data is subject to revisions by statistical sources. In some instances, more than one source may be available and discrepancies in numbers may occur because of conceptual or methodological differences. In addition, some numbers may not add up precisely due to rounding.</t>
  </si>
  <si>
    <t>1. Includes direct, indirect, and induced economic impacts attributable to the marine sector.</t>
  </si>
  <si>
    <t>p: preliminary. Department of Fisheries and Oceans Canada calculations, based on Statistic Canada's input-output model and custom data tabulations. See the Methodology section for more information.</t>
  </si>
  <si>
    <t>Federal departments</t>
  </si>
  <si>
    <t>2024p</t>
  </si>
  <si>
    <r>
      <t>Total economy</t>
    </r>
    <r>
      <rPr>
        <b/>
        <vertAlign val="superscript"/>
        <sz val="8"/>
        <color indexed="8"/>
        <rFont val="Verdana"/>
        <family val="2"/>
      </rPr>
      <t>2</t>
    </r>
  </si>
  <si>
    <r>
      <t>Marine economy total Gross Domestic Product by sector (includes spinoffs) and year</t>
    </r>
    <r>
      <rPr>
        <b/>
        <vertAlign val="superscript"/>
        <sz val="9"/>
        <rFont val="Verdana"/>
        <family val="2"/>
      </rPr>
      <t>1</t>
    </r>
    <r>
      <rPr>
        <b/>
        <sz val="9"/>
        <rFont val="Verdana"/>
        <family val="2"/>
      </rPr>
      <t xml:space="preserve"> ($Millions)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</si>
</sst>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00000"/>
  </numFmts>
  <fonts count="10" x14ac:knownFonts="1">
    <font>
      <sz val="11"/>
      <color theme="1"/>
      <name val="Calibri"/>
      <family val="2"/>
      <scheme val="minor"/>
    </font>
    <font>
      <sz val="11"/>
      <name val="Calibri"/>
      <family val="2"/>
      <scheme val="minor"/>
    </font>
    <font>
      <sz val="8"/>
      <name val="Verdana"/>
      <family val="2"/>
    </font>
    <font>
      <sz val="10"/>
      <name val="Times New Roman"/>
      <family val="1"/>
    </font>
    <font>
      <b/>
      <sz val="8"/>
      <color rgb="FF000000"/>
      <name val="Verdana"/>
      <family val="2"/>
    </font>
    <font>
      <sz val="8"/>
      <color rgb="FF000000"/>
      <name val="Verdana"/>
      <family val="2"/>
    </font>
    <font>
      <b/>
      <vertAlign val="superscript"/>
      <sz val="8"/>
      <color indexed="8"/>
      <name val="Verdana"/>
      <family val="2"/>
    </font>
    <font>
      <b/>
      <sz val="8"/>
      <name val="Verdana"/>
      <family val="2"/>
    </font>
    <font>
      <b/>
      <sz val="9"/>
      <name val="Verdana"/>
      <family val="2"/>
    </font>
    <font>
      <b/>
      <vertAlign val="superscript"/>
      <sz val="9"/>
      <name val="Verdana"/>
      <family val="2"/>
    </font>
  </fonts>
  <fills count="2">
    <fill>
      <patternFill patternType="none"/>
    </fill>
    <fill>
      <patternFill patternType="gray125"/>
    </fill>
  </fills>
  <borders count="9">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style="medium">
        <color indexed="64"/>
      </top>
      <bottom/>
      <diagonal/>
    </border>
  </borders>
  <cellStyleXfs count="1">
    <xf numFmtId="0" fontId="0" fillId="0" borderId="0"/>
  </cellStyleXfs>
  <cellXfs count="27">
    <xf numFmtId="0" fontId="0" fillId="0" borderId="0" xfId="0"/>
    <xf numFmtId="0" fontId="1" fillId="0" borderId="0" xfId="0" applyFont="1"/>
    <xf numFmtId="164" fontId="1" fillId="0" borderId="0" xfId="0" applyNumberFormat="1" applyFont="1"/>
    <xf numFmtId="0" fontId="2" fillId="0" borderId="1" xfId="0" applyFont="1" applyBorder="1" applyAlignment="1">
      <alignment horizontal="left" vertical="center" indent="2"/>
    </xf>
    <xf numFmtId="0" fontId="3" fillId="0" borderId="0" xfId="0" applyFont="1"/>
    <xf numFmtId="0" fontId="4" fillId="0" borderId="1" xfId="0" applyFont="1" applyBorder="1" applyAlignment="1">
      <alignment vertical="center"/>
    </xf>
    <xf numFmtId="0" fontId="4" fillId="0" borderId="1" xfId="0" applyFont="1" applyBorder="1" applyAlignment="1">
      <alignment horizontal="left" vertical="center" indent="1"/>
    </xf>
    <xf numFmtId="0" fontId="5" fillId="0" borderId="1" xfId="0" applyFont="1" applyBorder="1" applyAlignment="1">
      <alignment horizontal="left" vertical="center" indent="2"/>
    </xf>
    <xf numFmtId="0" fontId="4" fillId="0" borderId="4" xfId="0" applyFont="1" applyBorder="1" applyAlignment="1">
      <alignment vertical="center"/>
    </xf>
    <xf numFmtId="3" fontId="4"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xf>
    <xf numFmtId="3" fontId="4" fillId="0" borderId="2" xfId="0" applyNumberFormat="1" applyFont="1" applyBorder="1" applyAlignment="1">
      <alignment horizontal="center" vertical="center"/>
    </xf>
    <xf numFmtId="3" fontId="5" fillId="0" borderId="3" xfId="0" applyNumberFormat="1" applyFont="1" applyBorder="1" applyAlignment="1">
      <alignment horizontal="center" vertical="center"/>
    </xf>
    <xf numFmtId="3" fontId="4" fillId="0" borderId="5" xfId="0" applyNumberFormat="1" applyFont="1" applyBorder="1" applyAlignment="1">
      <alignment horizontal="center" vertical="center"/>
    </xf>
    <xf numFmtId="4" fontId="1" fillId="0" borderId="0" xfId="0" applyNumberFormat="1" applyFont="1"/>
    <xf numFmtId="3" fontId="7" fillId="0" borderId="2" xfId="0" applyNumberFormat="1" applyFont="1" applyBorder="1" applyAlignment="1">
      <alignment horizontal="center" vertical="center"/>
    </xf>
    <xf numFmtId="3" fontId="7" fillId="0" borderId="2" xfId="0" applyNumberFormat="1" applyFont="1" applyBorder="1" applyAlignment="1">
      <alignment horizontal="center" vertical="center" wrapText="1"/>
    </xf>
    <xf numFmtId="3" fontId="7" fillId="0" borderId="5" xfId="0" applyNumberFormat="1" applyFont="1" applyBorder="1" applyAlignment="1">
      <alignment horizontal="center" vertical="center"/>
    </xf>
    <xf numFmtId="0" fontId="3" fillId="0" borderId="0" xfId="0" applyFont="1" applyAlignment="1">
      <alignment horizontal="lef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left" wrapText="1"/>
    </xf>
    <xf numFmtId="0" fontId="3" fillId="0" borderId="8" xfId="0" applyFont="1" applyBorder="1" applyAlignment="1">
      <alignment horizontal="left" vertical="center" wrapText="1"/>
    </xf>
    <xf numFmtId="0" fontId="8" fillId="0" borderId="0" xfId="0" applyFont="1" applyAlignment="1">
      <alignment vertical="center"/>
    </xf>
    <xf numFmtId="3" fontId="2"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showGridLines="0" tabSelected="1" topLeftCell="A23" workbookViewId="0">
      <selection activeCell="F13" sqref="F13"/>
    </sheetView>
  </sheetViews>
  <sheetFormatPr defaultColWidth="8.7265625" defaultRowHeight="14.5" x14ac:dyDescent="0.35"/>
  <cols>
    <col min="1" max="1" width="42.1796875" style="1" customWidth="1"/>
    <col min="2" max="3" width="10.54296875" style="1" bestFit="1" customWidth="1"/>
    <col min="4" max="4" width="10.1796875" style="1" customWidth="1"/>
    <col min="5" max="5" width="10.54296875" style="1" bestFit="1" customWidth="1"/>
    <col min="6" max="6" width="11.26953125" style="1" bestFit="1" customWidth="1"/>
    <col min="7" max="7" width="11.1796875" style="1" customWidth="1"/>
    <col min="8" max="8" width="19.54296875" style="1" bestFit="1" customWidth="1"/>
    <col min="9" max="16384" width="8.7265625" style="1"/>
  </cols>
  <sheetData>
    <row r="1" spans="1:11" ht="15" thickBot="1" x14ac:dyDescent="0.4">
      <c r="A1" s="25" t="s">
        <v>25</v>
      </c>
    </row>
    <row r="2" spans="1:11" x14ac:dyDescent="0.35">
      <c r="A2" s="19" t="s">
        <v>4</v>
      </c>
      <c r="B2" s="21">
        <v>2020</v>
      </c>
      <c r="C2" s="21">
        <v>2021</v>
      </c>
      <c r="D2" s="21">
        <v>2022</v>
      </c>
      <c r="E2" s="21">
        <v>2023</v>
      </c>
      <c r="F2" s="21" t="s">
        <v>23</v>
      </c>
    </row>
    <row r="3" spans="1:11" ht="15" thickBot="1" x14ac:dyDescent="0.4">
      <c r="A3" s="20"/>
      <c r="B3" s="22"/>
      <c r="C3" s="22"/>
      <c r="D3" s="22"/>
      <c r="E3" s="22"/>
      <c r="F3" s="22"/>
    </row>
    <row r="4" spans="1:11" x14ac:dyDescent="0.35">
      <c r="A4" s="5" t="s">
        <v>6</v>
      </c>
      <c r="B4" s="9">
        <f>SUM(B5,B9,B10,B13,B14)</f>
        <v>25241.258889304707</v>
      </c>
      <c r="C4" s="9">
        <f t="shared" ref="C4:E4" si="0">SUM(C5,C9,C10,C13,C14)</f>
        <v>35382.753063027529</v>
      </c>
      <c r="D4" s="16">
        <f t="shared" si="0"/>
        <v>42507.978902284791</v>
      </c>
      <c r="E4" s="16">
        <f t="shared" si="0"/>
        <v>41369.210506154566</v>
      </c>
      <c r="F4" s="16">
        <f>SUM(F5,F9,F10,F13,F14)</f>
        <v>42984.830676231613</v>
      </c>
      <c r="G4" s="14"/>
      <c r="H4" s="14"/>
      <c r="I4" s="14"/>
      <c r="J4" s="14"/>
      <c r="K4" s="14"/>
    </row>
    <row r="5" spans="1:11" x14ac:dyDescent="0.35">
      <c r="A5" s="6" t="s">
        <v>0</v>
      </c>
      <c r="B5" s="9">
        <f>SUM(B6:B8)</f>
        <v>6022.7901561128192</v>
      </c>
      <c r="C5" s="9">
        <f t="shared" ref="C5:F5" si="1">SUM(C6:C8)</f>
        <v>9099.128555809406</v>
      </c>
      <c r="D5" s="16">
        <f t="shared" si="1"/>
        <v>8855.7162755382742</v>
      </c>
      <c r="E5" s="16">
        <f t="shared" si="1"/>
        <v>7667.8547880677243</v>
      </c>
      <c r="F5" s="16">
        <f t="shared" si="1"/>
        <v>8438.6678860388674</v>
      </c>
      <c r="G5" s="2"/>
      <c r="H5" s="2"/>
      <c r="I5" s="2"/>
      <c r="J5" s="2"/>
      <c r="K5" s="2"/>
    </row>
    <row r="6" spans="1:11" x14ac:dyDescent="0.35">
      <c r="A6" s="7" t="s">
        <v>14</v>
      </c>
      <c r="B6" s="10">
        <v>2656.3710919226601</v>
      </c>
      <c r="C6" s="10">
        <v>4371.0645934462673</v>
      </c>
      <c r="D6" s="26">
        <v>4435.8937331637271</v>
      </c>
      <c r="E6" s="26">
        <v>3420.5973261598729</v>
      </c>
      <c r="F6" s="26">
        <v>3484.9724504558949</v>
      </c>
      <c r="G6" s="2"/>
      <c r="H6" s="2"/>
      <c r="I6" s="2"/>
      <c r="J6" s="2"/>
      <c r="K6" s="2"/>
    </row>
    <row r="7" spans="1:11" x14ac:dyDescent="0.35">
      <c r="A7" s="7" t="s">
        <v>1</v>
      </c>
      <c r="B7" s="10">
        <v>1096.158616782842</v>
      </c>
      <c r="C7" s="10">
        <v>1225.8439588146121</v>
      </c>
      <c r="D7" s="10">
        <v>1141.9303896514807</v>
      </c>
      <c r="E7" s="10">
        <v>1001.6000253740547</v>
      </c>
      <c r="F7" s="10">
        <v>1202.8630665088012</v>
      </c>
      <c r="G7" s="2"/>
      <c r="H7" s="2"/>
      <c r="I7" s="2"/>
      <c r="J7" s="2"/>
      <c r="K7" s="2"/>
    </row>
    <row r="8" spans="1:11" x14ac:dyDescent="0.35">
      <c r="A8" s="7" t="s">
        <v>13</v>
      </c>
      <c r="B8" s="10">
        <v>2270.2604474073169</v>
      </c>
      <c r="C8" s="10">
        <v>3502.2200035485257</v>
      </c>
      <c r="D8" s="10">
        <v>3277.8921527230664</v>
      </c>
      <c r="E8" s="10">
        <v>3245.6574365337965</v>
      </c>
      <c r="F8" s="10">
        <v>3750.8323690741713</v>
      </c>
      <c r="G8" s="2"/>
      <c r="H8" s="2"/>
      <c r="I8" s="2"/>
      <c r="J8" s="2"/>
      <c r="K8" s="2"/>
    </row>
    <row r="9" spans="1:11" x14ac:dyDescent="0.35">
      <c r="A9" s="6" t="s">
        <v>9</v>
      </c>
      <c r="B9" s="11">
        <v>5731.5859100083171</v>
      </c>
      <c r="C9" s="11">
        <v>8283.8865253308559</v>
      </c>
      <c r="D9" s="15">
        <v>10948.21525809073</v>
      </c>
      <c r="E9" s="15">
        <v>8785.1597477839859</v>
      </c>
      <c r="F9" s="15">
        <v>8267.5538327755967</v>
      </c>
      <c r="G9" s="2"/>
      <c r="H9" s="2"/>
      <c r="I9" s="2"/>
      <c r="J9" s="2"/>
      <c r="K9" s="2"/>
    </row>
    <row r="10" spans="1:11" x14ac:dyDescent="0.35">
      <c r="A10" s="6" t="s">
        <v>2</v>
      </c>
      <c r="B10" s="11">
        <f>SUM(B11:B12)</f>
        <v>6843.1644933254356</v>
      </c>
      <c r="C10" s="11">
        <f t="shared" ref="C10:F10" si="2">SUM(C11:C12)</f>
        <v>7584.6206924593926</v>
      </c>
      <c r="D10" s="11">
        <f t="shared" si="2"/>
        <v>8397.7553099264915</v>
      </c>
      <c r="E10" s="11">
        <f t="shared" si="2"/>
        <v>8634.8012529581047</v>
      </c>
      <c r="F10" s="11">
        <f t="shared" si="2"/>
        <v>9508.6229774611766</v>
      </c>
      <c r="G10" s="2"/>
      <c r="H10" s="2"/>
      <c r="I10" s="2"/>
      <c r="J10" s="2"/>
      <c r="K10" s="2"/>
    </row>
    <row r="11" spans="1:11" x14ac:dyDescent="0.35">
      <c r="A11" s="7" t="s">
        <v>3</v>
      </c>
      <c r="B11" s="10">
        <v>2942.0351754094872</v>
      </c>
      <c r="C11" s="10">
        <v>2659.2430499096054</v>
      </c>
      <c r="D11" s="10">
        <v>2934.863675779035</v>
      </c>
      <c r="E11" s="10">
        <v>3023.1558223243333</v>
      </c>
      <c r="F11" s="10">
        <v>3343.0189673089894</v>
      </c>
      <c r="G11" s="2"/>
      <c r="H11" s="2"/>
      <c r="I11" s="2"/>
      <c r="J11" s="2"/>
      <c r="K11" s="2"/>
    </row>
    <row r="12" spans="1:11" x14ac:dyDescent="0.35">
      <c r="A12" s="7" t="s">
        <v>15</v>
      </c>
      <c r="B12" s="10">
        <v>3901.1293179159488</v>
      </c>
      <c r="C12" s="10">
        <v>4925.3776425497872</v>
      </c>
      <c r="D12" s="10">
        <v>5462.8916341474569</v>
      </c>
      <c r="E12" s="10">
        <v>5611.6454306337719</v>
      </c>
      <c r="F12" s="10">
        <v>6165.6040101521876</v>
      </c>
      <c r="G12" s="2"/>
      <c r="H12" s="2"/>
      <c r="I12" s="2"/>
      <c r="J12" s="2"/>
      <c r="K12" s="2"/>
    </row>
    <row r="13" spans="1:11" x14ac:dyDescent="0.35">
      <c r="A13" s="6" t="s">
        <v>10</v>
      </c>
      <c r="B13" s="11">
        <v>3249.3583234729549</v>
      </c>
      <c r="C13" s="11">
        <v>6470.424368776683</v>
      </c>
      <c r="D13" s="11">
        <v>10583.888145691782</v>
      </c>
      <c r="E13" s="11">
        <v>11746.249019380761</v>
      </c>
      <c r="F13" s="15">
        <v>12253.055324636684</v>
      </c>
      <c r="G13" s="2"/>
      <c r="H13" s="2"/>
      <c r="I13" s="2"/>
      <c r="J13" s="2"/>
      <c r="K13" s="2"/>
    </row>
    <row r="14" spans="1:11" x14ac:dyDescent="0.35">
      <c r="A14" s="6" t="s">
        <v>11</v>
      </c>
      <c r="B14" s="11">
        <f>SUM(B15:B16)</f>
        <v>3394.3600063851823</v>
      </c>
      <c r="C14" s="11">
        <f t="shared" ref="C14:F14" si="3">SUM(C15:C16)</f>
        <v>3944.6929206511886</v>
      </c>
      <c r="D14" s="11">
        <f t="shared" si="3"/>
        <v>3722.4039130375195</v>
      </c>
      <c r="E14" s="11">
        <f t="shared" si="3"/>
        <v>4535.1456979639934</v>
      </c>
      <c r="F14" s="11">
        <f t="shared" si="3"/>
        <v>4516.9306553192864</v>
      </c>
      <c r="G14" s="2"/>
      <c r="H14" s="2"/>
      <c r="I14" s="2"/>
      <c r="J14" s="2"/>
      <c r="K14" s="2"/>
    </row>
    <row r="15" spans="1:11" x14ac:dyDescent="0.35">
      <c r="A15" s="7" t="s">
        <v>12</v>
      </c>
      <c r="B15" s="10">
        <v>2034.273479479659</v>
      </c>
      <c r="C15" s="10">
        <v>2597.2011297572899</v>
      </c>
      <c r="D15" s="10">
        <v>2745.0116195610567</v>
      </c>
      <c r="E15" s="10">
        <v>2847.9554132587787</v>
      </c>
      <c r="F15" s="10">
        <v>2704.5722205966526</v>
      </c>
      <c r="G15" s="2"/>
      <c r="H15" s="2"/>
      <c r="I15" s="2"/>
      <c r="J15" s="2"/>
      <c r="K15" s="2"/>
    </row>
    <row r="16" spans="1:11" x14ac:dyDescent="0.35">
      <c r="A16" s="7" t="s">
        <v>16</v>
      </c>
      <c r="B16" s="10">
        <v>1360.0865269055232</v>
      </c>
      <c r="C16" s="10">
        <v>1347.4917908938987</v>
      </c>
      <c r="D16" s="10">
        <v>977.39229347646278</v>
      </c>
      <c r="E16" s="10">
        <v>1687.1902847052149</v>
      </c>
      <c r="F16" s="10">
        <v>1812.358434722634</v>
      </c>
      <c r="G16" s="2"/>
      <c r="H16" s="2"/>
      <c r="I16" s="2"/>
      <c r="J16" s="2"/>
      <c r="K16" s="2"/>
    </row>
    <row r="17" spans="1:11" x14ac:dyDescent="0.35">
      <c r="A17" s="5" t="s">
        <v>7</v>
      </c>
      <c r="B17" s="11">
        <f>SUM(B18:B20)</f>
        <v>7211.4609556940577</v>
      </c>
      <c r="C17" s="11">
        <f>SUM(C18:C20)</f>
        <v>7160.6853166097562</v>
      </c>
      <c r="D17" s="11">
        <f>SUM(D18:D20)</f>
        <v>8078.0612508507447</v>
      </c>
      <c r="E17" s="11">
        <f>SUM(E18:E20)</f>
        <v>9095.3053504309773</v>
      </c>
      <c r="F17" s="11">
        <f>SUM(F18:F20)</f>
        <v>8871.8970133613457</v>
      </c>
      <c r="G17" s="2"/>
      <c r="H17" s="2"/>
      <c r="I17" s="2"/>
      <c r="J17" s="2"/>
      <c r="K17" s="2"/>
    </row>
    <row r="18" spans="1:11" x14ac:dyDescent="0.35">
      <c r="A18" s="3" t="s">
        <v>22</v>
      </c>
      <c r="B18" s="10">
        <v>6410.0895932315689</v>
      </c>
      <c r="C18" s="10">
        <v>6446.8474278996509</v>
      </c>
      <c r="D18" s="10">
        <v>7150.3145084445096</v>
      </c>
      <c r="E18" s="10">
        <v>8247.2077889670345</v>
      </c>
      <c r="F18" s="10">
        <v>7963.7288169482454</v>
      </c>
      <c r="G18" s="2"/>
      <c r="H18" s="2"/>
      <c r="I18" s="2"/>
      <c r="J18" s="2"/>
      <c r="K18" s="2"/>
    </row>
    <row r="19" spans="1:11" x14ac:dyDescent="0.35">
      <c r="A19" s="7" t="s">
        <v>17</v>
      </c>
      <c r="B19" s="10">
        <v>242.00934860220553</v>
      </c>
      <c r="C19" s="10">
        <v>241.19845472089472</v>
      </c>
      <c r="D19" s="10">
        <v>299.15419162904942</v>
      </c>
      <c r="E19" s="10">
        <v>313.41586885177588</v>
      </c>
      <c r="F19" s="10">
        <v>324.727064617944</v>
      </c>
      <c r="G19" s="2"/>
      <c r="H19" s="2"/>
      <c r="I19" s="2"/>
      <c r="J19" s="2"/>
      <c r="K19" s="2"/>
    </row>
    <row r="20" spans="1:11" x14ac:dyDescent="0.35">
      <c r="A20" s="7" t="s">
        <v>5</v>
      </c>
      <c r="B20" s="10">
        <v>559.36201386028404</v>
      </c>
      <c r="C20" s="10">
        <v>472.63943398920998</v>
      </c>
      <c r="D20" s="12">
        <v>628.59255077718524</v>
      </c>
      <c r="E20" s="12">
        <v>534.68169261216701</v>
      </c>
      <c r="F20" s="12">
        <v>583.4411317951558</v>
      </c>
      <c r="G20" s="2"/>
      <c r="H20" s="2"/>
      <c r="I20" s="2"/>
      <c r="J20" s="2"/>
      <c r="K20" s="2"/>
    </row>
    <row r="21" spans="1:11" ht="15" thickBot="1" x14ac:dyDescent="0.4">
      <c r="A21" s="8" t="s">
        <v>8</v>
      </c>
      <c r="B21" s="13">
        <f>SUM(B17,B4)</f>
        <v>32452.719844998763</v>
      </c>
      <c r="C21" s="13">
        <f t="shared" ref="C21:E21" si="4">SUM(C17,C4)</f>
        <v>42543.438379637286</v>
      </c>
      <c r="D21" s="17">
        <f>SUM(D17,D4)</f>
        <v>50586.040153135538</v>
      </c>
      <c r="E21" s="17">
        <f t="shared" si="4"/>
        <v>50464.515856585545</v>
      </c>
      <c r="F21" s="17">
        <f>SUM(F17,F4)</f>
        <v>51856.727689592961</v>
      </c>
      <c r="G21" s="2"/>
      <c r="H21" s="2"/>
      <c r="I21" s="2"/>
      <c r="J21" s="2"/>
      <c r="K21" s="2"/>
    </row>
    <row r="22" spans="1:11" ht="15" thickBot="1" x14ac:dyDescent="0.4">
      <c r="A22" s="8" t="s">
        <v>24</v>
      </c>
      <c r="B22" s="13">
        <v>2220527</v>
      </c>
      <c r="C22" s="13">
        <v>2535818</v>
      </c>
      <c r="D22" s="13">
        <v>2850940</v>
      </c>
      <c r="E22" s="13">
        <v>2933810</v>
      </c>
      <c r="F22" s="13">
        <v>3072346</v>
      </c>
    </row>
    <row r="23" spans="1:11" ht="32.15" customHeight="1" x14ac:dyDescent="0.35">
      <c r="A23" s="24" t="s">
        <v>21</v>
      </c>
      <c r="B23" s="24"/>
      <c r="C23" s="24"/>
      <c r="D23" s="24"/>
      <c r="E23" s="24"/>
      <c r="F23" s="24"/>
    </row>
    <row r="24" spans="1:11" ht="21.65" customHeight="1" x14ac:dyDescent="0.35">
      <c r="A24" s="18" t="s">
        <v>20</v>
      </c>
      <c r="B24" s="18"/>
      <c r="C24" s="18"/>
      <c r="D24" s="18"/>
      <c r="E24" s="18"/>
      <c r="F24" s="18"/>
    </row>
    <row r="25" spans="1:11" ht="17.5" customHeight="1" x14ac:dyDescent="0.35">
      <c r="A25" s="18" t="s">
        <v>18</v>
      </c>
      <c r="B25" s="18"/>
      <c r="C25" s="18"/>
      <c r="D25" s="18"/>
      <c r="E25" s="18"/>
      <c r="F25" s="18"/>
    </row>
    <row r="26" spans="1:11" ht="42" customHeight="1" x14ac:dyDescent="0.35">
      <c r="A26" s="23" t="s">
        <v>19</v>
      </c>
      <c r="B26" s="23"/>
      <c r="C26" s="23"/>
      <c r="D26" s="23"/>
      <c r="E26" s="23"/>
      <c r="F26" s="23"/>
    </row>
    <row r="27" spans="1:11" ht="15" customHeight="1" x14ac:dyDescent="0.35">
      <c r="A27" s="4"/>
    </row>
    <row r="30" spans="1:11" x14ac:dyDescent="0.35">
      <c r="A30" s="18"/>
      <c r="B30" s="18"/>
      <c r="C30" s="18"/>
      <c r="D30" s="18"/>
      <c r="E30" s="18"/>
      <c r="F30" s="18"/>
    </row>
  </sheetData>
  <mergeCells count="11">
    <mergeCell ref="A30:F30"/>
    <mergeCell ref="A2:A3"/>
    <mergeCell ref="B2:B3"/>
    <mergeCell ref="C2:C3"/>
    <mergeCell ref="D2:D3"/>
    <mergeCell ref="E2:E3"/>
    <mergeCell ref="F2:F3"/>
    <mergeCell ref="A24:F24"/>
    <mergeCell ref="A25:F25"/>
    <mergeCell ref="A26:F26"/>
    <mergeCell ref="A23:F23"/>
  </mergeCells>
  <pageMargins left="0.7" right="0.7" top="0.75" bottom="0.75" header="0.3" footer="0.3"/>
  <pageSetup orientation="portrait" r:id="rId1"/>
  <headerFooter>
    <oddHeader>&amp;R&amp;"Calibri"&amp;12&amp;K000000 Unclassified - Non-Classifié&amp;1#_x000D_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martab1-e</vt:lpstr>
    </vt:vector>
  </TitlesOfParts>
  <Company>dfo-mpo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 Stephen</dc:creator>
  <cp:lastModifiedBy>Laviolette, Danik (DFO/MPO)</cp:lastModifiedBy>
  <dcterms:created xsi:type="dcterms:W3CDTF">2014-05-27T18:03:45Z</dcterms:created>
  <dcterms:modified xsi:type="dcterms:W3CDTF">2025-10-01T15:03:26Z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6cdb53-fd15-486d-84de-c510e3a62203_Enabled">
    <vt:lpwstr>true</vt:lpwstr>
  </property>
  <property fmtid="{D5CDD505-2E9C-101B-9397-08002B2CF9AE}" pid="3" name="MSIP_Label_4e6cdb53-fd15-486d-84de-c510e3a62203_SetDate">
    <vt:lpwstr>2025-07-17T15:07:20Z</vt:lpwstr>
  </property>
  <property fmtid="{D5CDD505-2E9C-101B-9397-08002B2CF9AE}" pid="4" name="MSIP_Label_4e6cdb53-fd15-486d-84de-c510e3a62203_Method">
    <vt:lpwstr>Standard</vt:lpwstr>
  </property>
  <property fmtid="{D5CDD505-2E9C-101B-9397-08002B2CF9AE}" pid="5" name="MSIP_Label_4e6cdb53-fd15-486d-84de-c510e3a62203_Name">
    <vt:lpwstr>UNCLASSIFIED - NON-CLASSIFIÉ</vt:lpwstr>
  </property>
  <property fmtid="{D5CDD505-2E9C-101B-9397-08002B2CF9AE}" pid="6" name="MSIP_Label_4e6cdb53-fd15-486d-84de-c510e3a62203_SiteId">
    <vt:lpwstr>1594fdae-a1d9-4405-915d-011467234338</vt:lpwstr>
  </property>
  <property fmtid="{D5CDD505-2E9C-101B-9397-08002B2CF9AE}" pid="7" name="MSIP_Label_4e6cdb53-fd15-486d-84de-c510e3a62203_ActionId">
    <vt:lpwstr>a5a4beb7-6e3e-44e0-a2ee-58a01cbb20c0</vt:lpwstr>
  </property>
  <property fmtid="{D5CDD505-2E9C-101B-9397-08002B2CF9AE}" pid="8" name="MSIP_Label_4e6cdb53-fd15-486d-84de-c510e3a62203_ContentBits">
    <vt:lpwstr>1</vt:lpwstr>
  </property>
</Properties>
</file>