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Y:\NAFMC\Domestic Trips\Hail forms\Shrimp\2026\"/>
    </mc:Choice>
  </mc:AlternateContent>
  <xr:revisionPtr revIDLastSave="0" documentId="13_ncr:1_{99680AE5-27D7-47DB-97A5-7A0CDA496FBF}" xr6:coauthVersionLast="47" xr6:coauthVersionMax="47" xr10:uidLastSave="{00000000-0000-0000-0000-000000000000}"/>
  <workbookProtection workbookAlgorithmName="SHA-512" workbookHashValue="3jBzk0WQBaCiSA8EvaFjvtTPOaXPb16XnpUQYbaSy3ADGTt61RZaXDdQ0yQ5HfMWxE98uIQDPfoQ6NvgzrZ5PQ==" workbookSaltValue="ZC+8y0oTE77diTtRmfjMug==" workbookSpinCount="100000" lockStructure="1"/>
  <bookViews>
    <workbookView xWindow="-120" yWindow="-120" windowWidth="29040" windowHeight="15720" xr2:uid="{2626F2C7-42AD-4298-98CD-AACA6815E7DC}"/>
  </bookViews>
  <sheets>
    <sheet name="Daily Hail Shrimp" sheetId="1" r:id="rId1"/>
    <sheet name="Instructions" sheetId="2" r:id="rId2"/>
    <sheet name="Lists for Drop Down" sheetId="3" state="hidden" r:id="rId3"/>
    <sheet name="Hail Import - Shrimp" sheetId="4" state="hidden" r:id="rId4"/>
  </sheets>
  <definedNames>
    <definedName name="PortDept">'Lists for Drop Down'!$A$2:$A$53</definedName>
    <definedName name="Ports">'Lists for Drop Down'!$A$2:$A$53</definedName>
    <definedName name="_xlnm.Print_Area" localSheetId="0">'Daily Hail Shrimp'!$A$1:$P$128</definedName>
    <definedName name="SMUArea">'Lists for Drop Down'!$G$2:$G$29</definedName>
    <definedName name="Species">Table2[Shrimp List]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6" i="1" l="1"/>
  <c r="J63" i="1" l="1"/>
  <c r="I93" i="1"/>
  <c r="J90" i="1"/>
  <c r="I90" i="1" s="1"/>
  <c r="J91" i="1"/>
  <c r="I91" i="1" s="1"/>
  <c r="J92" i="1"/>
  <c r="I92" i="1" s="1"/>
  <c r="J93" i="1"/>
  <c r="J94" i="1"/>
  <c r="I94" i="1" s="1"/>
  <c r="J89" i="1"/>
  <c r="I89" i="1" s="1"/>
  <c r="J80" i="1"/>
  <c r="I80" i="1" s="1"/>
  <c r="J81" i="1"/>
  <c r="I81" i="1" s="1"/>
  <c r="J82" i="1"/>
  <c r="I82" i="1" s="1"/>
  <c r="J83" i="1"/>
  <c r="I83" i="1" s="1"/>
  <c r="J84" i="1"/>
  <c r="I84" i="1" s="1"/>
  <c r="J79" i="1"/>
  <c r="I79" i="1" s="1"/>
  <c r="J72" i="1"/>
  <c r="I72" i="1" s="1"/>
  <c r="J73" i="1"/>
  <c r="I73" i="1" s="1"/>
  <c r="J74" i="1"/>
  <c r="I74" i="1" s="1"/>
  <c r="J75" i="1"/>
  <c r="I75" i="1" s="1"/>
  <c r="J76" i="1"/>
  <c r="I76" i="1" s="1"/>
  <c r="J71" i="1"/>
  <c r="I71" i="1" s="1"/>
  <c r="J64" i="1"/>
  <c r="J65" i="1"/>
  <c r="J66" i="1"/>
  <c r="J67" i="1"/>
  <c r="J68" i="1"/>
  <c r="J100" i="1" l="1"/>
  <c r="M100" i="1"/>
  <c r="M97" i="1"/>
  <c r="P13" i="4" l="1"/>
  <c r="P14" i="4"/>
  <c r="P15" i="4"/>
  <c r="P16" i="4"/>
  <c r="P17" i="4"/>
  <c r="P18" i="4"/>
  <c r="P19" i="4"/>
  <c r="P20" i="4"/>
  <c r="P21" i="4"/>
  <c r="P22" i="4"/>
  <c r="P23" i="4"/>
  <c r="P24" i="4"/>
  <c r="P25" i="4"/>
  <c r="P12" i="4"/>
  <c r="M3" i="4"/>
  <c r="M4" i="4"/>
  <c r="M5" i="4"/>
  <c r="M6" i="4"/>
  <c r="M7" i="4"/>
  <c r="M8" i="4"/>
  <c r="M9" i="4"/>
  <c r="M10" i="4"/>
  <c r="M11" i="4"/>
  <c r="M12" i="4"/>
  <c r="M13" i="4"/>
  <c r="M14" i="4"/>
  <c r="M15" i="4"/>
  <c r="M16" i="4"/>
  <c r="M17" i="4"/>
  <c r="M18" i="4"/>
  <c r="M19" i="4"/>
  <c r="M20" i="4"/>
  <c r="M21" i="4"/>
  <c r="M22" i="4"/>
  <c r="M23" i="4"/>
  <c r="M24" i="4"/>
  <c r="M25" i="4"/>
  <c r="M2" i="4"/>
  <c r="J3" i="4"/>
  <c r="J4" i="4"/>
  <c r="J5" i="4"/>
  <c r="J6" i="4"/>
  <c r="J7" i="4"/>
  <c r="J8" i="4"/>
  <c r="J9" i="4"/>
  <c r="J10" i="4"/>
  <c r="J11" i="4"/>
  <c r="J12" i="4"/>
  <c r="J13" i="4"/>
  <c r="J14" i="4"/>
  <c r="J15" i="4"/>
  <c r="J16" i="4"/>
  <c r="J17" i="4"/>
  <c r="J18" i="4"/>
  <c r="J19" i="4"/>
  <c r="J20" i="4"/>
  <c r="J21" i="4"/>
  <c r="J22" i="4"/>
  <c r="J23" i="4"/>
  <c r="J24" i="4"/>
  <c r="J25" i="4"/>
  <c r="J2" i="4"/>
  <c r="I2" i="4"/>
  <c r="H35" i="1"/>
  <c r="H36" i="1"/>
  <c r="H37" i="1"/>
  <c r="H38" i="1"/>
  <c r="H39" i="1"/>
  <c r="H40" i="1"/>
  <c r="H41" i="1"/>
  <c r="H42" i="1"/>
  <c r="H43" i="1"/>
  <c r="H34" i="1"/>
  <c r="T3" i="4"/>
  <c r="T4" i="4"/>
  <c r="T5" i="4"/>
  <c r="T6" i="4"/>
  <c r="T7" i="4"/>
  <c r="T8" i="4"/>
  <c r="T9" i="4"/>
  <c r="T10" i="4"/>
  <c r="T11" i="4"/>
  <c r="T12" i="4"/>
  <c r="T13" i="4"/>
  <c r="T14" i="4"/>
  <c r="T15" i="4"/>
  <c r="T16" i="4"/>
  <c r="T17" i="4"/>
  <c r="T18" i="4"/>
  <c r="T19" i="4"/>
  <c r="T20" i="4"/>
  <c r="T21" i="4"/>
  <c r="T22" i="4"/>
  <c r="T23" i="4"/>
  <c r="T24" i="4"/>
  <c r="T25" i="4"/>
  <c r="T2" i="4"/>
  <c r="V3" i="4"/>
  <c r="V4" i="4"/>
  <c r="V5" i="4"/>
  <c r="V6" i="4"/>
  <c r="V7" i="4"/>
  <c r="V8" i="4"/>
  <c r="V9" i="4"/>
  <c r="V10" i="4"/>
  <c r="V11" i="4"/>
  <c r="V12" i="4"/>
  <c r="V13" i="4"/>
  <c r="V14" i="4"/>
  <c r="V15" i="4"/>
  <c r="V16" i="4"/>
  <c r="V17" i="4"/>
  <c r="V18" i="4"/>
  <c r="V19" i="4"/>
  <c r="V20" i="4"/>
  <c r="V21" i="4"/>
  <c r="V22" i="4"/>
  <c r="V23" i="4"/>
  <c r="V24" i="4"/>
  <c r="V25" i="4"/>
  <c r="V2" i="4"/>
  <c r="U3" i="4"/>
  <c r="U4" i="4"/>
  <c r="U5" i="4"/>
  <c r="U6" i="4"/>
  <c r="U7" i="4"/>
  <c r="U8" i="4"/>
  <c r="U9" i="4"/>
  <c r="U10" i="4"/>
  <c r="U11" i="4"/>
  <c r="U12" i="4"/>
  <c r="U13" i="4"/>
  <c r="U14" i="4"/>
  <c r="U15" i="4"/>
  <c r="U16" i="4"/>
  <c r="U17" i="4"/>
  <c r="U18" i="4"/>
  <c r="U19" i="4"/>
  <c r="U20" i="4"/>
  <c r="U21" i="4"/>
  <c r="U22" i="4"/>
  <c r="U23" i="4"/>
  <c r="U24" i="4"/>
  <c r="U25" i="4"/>
  <c r="U2" i="4"/>
  <c r="S4" i="4"/>
  <c r="S5" i="4"/>
  <c r="S6" i="4"/>
  <c r="S7" i="4"/>
  <c r="S8" i="4"/>
  <c r="S9" i="4"/>
  <c r="S10" i="4"/>
  <c r="S11" i="4"/>
  <c r="S2" i="4"/>
  <c r="S3" i="4"/>
  <c r="R13" i="4"/>
  <c r="R14" i="4"/>
  <c r="R15" i="4"/>
  <c r="R16" i="4"/>
  <c r="R17" i="4"/>
  <c r="R18" i="4"/>
  <c r="R19" i="4"/>
  <c r="R20" i="4"/>
  <c r="R21" i="4"/>
  <c r="R22" i="4"/>
  <c r="R23" i="4"/>
  <c r="R24" i="4"/>
  <c r="R25" i="4"/>
  <c r="R12" i="4"/>
  <c r="R3" i="4"/>
  <c r="R4" i="4"/>
  <c r="R5" i="4"/>
  <c r="R6" i="4"/>
  <c r="R7" i="4"/>
  <c r="R8" i="4"/>
  <c r="R9" i="4"/>
  <c r="R10" i="4"/>
  <c r="R11" i="4"/>
  <c r="R2" i="4"/>
  <c r="Q3" i="4"/>
  <c r="Q4" i="4"/>
  <c r="Q5" i="4"/>
  <c r="Q6" i="4"/>
  <c r="Q7" i="4"/>
  <c r="Q8" i="4"/>
  <c r="Q9" i="4"/>
  <c r="Q10" i="4"/>
  <c r="Q11" i="4"/>
  <c r="Q2" i="4"/>
  <c r="P3" i="4"/>
  <c r="P4" i="4"/>
  <c r="P5" i="4"/>
  <c r="P6" i="4"/>
  <c r="P7" i="4"/>
  <c r="P8" i="4"/>
  <c r="P9" i="4"/>
  <c r="P10" i="4"/>
  <c r="P11" i="4"/>
  <c r="P2" i="4"/>
  <c r="O13" i="4"/>
  <c r="O14" i="4"/>
  <c r="O15" i="4"/>
  <c r="O16" i="4"/>
  <c r="O17" i="4"/>
  <c r="O18" i="4"/>
  <c r="O19" i="4"/>
  <c r="O20" i="4"/>
  <c r="O21" i="4"/>
  <c r="O22" i="4"/>
  <c r="O23" i="4"/>
  <c r="O24" i="4"/>
  <c r="O25" i="4"/>
  <c r="O12" i="4"/>
  <c r="O3" i="4"/>
  <c r="O4" i="4"/>
  <c r="O5" i="4"/>
  <c r="O6" i="4"/>
  <c r="O7" i="4"/>
  <c r="O8" i="4"/>
  <c r="O9" i="4"/>
  <c r="O10" i="4"/>
  <c r="O11" i="4"/>
  <c r="O2" i="4"/>
  <c r="L3" i="4"/>
  <c r="L4" i="4"/>
  <c r="L5" i="4"/>
  <c r="L6" i="4"/>
  <c r="L7" i="4"/>
  <c r="L8" i="4"/>
  <c r="L9" i="4"/>
  <c r="L10" i="4"/>
  <c r="L11" i="4"/>
  <c r="L12" i="4"/>
  <c r="L13" i="4"/>
  <c r="L14" i="4"/>
  <c r="L15" i="4"/>
  <c r="L16" i="4"/>
  <c r="L17" i="4"/>
  <c r="L18" i="4"/>
  <c r="L19" i="4"/>
  <c r="L20" i="4"/>
  <c r="L21" i="4"/>
  <c r="L22" i="4"/>
  <c r="L23" i="4"/>
  <c r="L24" i="4"/>
  <c r="L25" i="4"/>
  <c r="L2" i="4"/>
  <c r="I3" i="4" l="1"/>
  <c r="I4" i="4"/>
  <c r="I5" i="4"/>
  <c r="I6" i="4"/>
  <c r="I7" i="4"/>
  <c r="I8" i="4"/>
  <c r="I9" i="4"/>
  <c r="I10" i="4"/>
  <c r="I11" i="4"/>
  <c r="I12" i="4"/>
  <c r="I13" i="4"/>
  <c r="I14" i="4"/>
  <c r="I15" i="4"/>
  <c r="I16" i="4"/>
  <c r="I17" i="4"/>
  <c r="I18" i="4"/>
  <c r="I19" i="4"/>
  <c r="I20" i="4"/>
  <c r="I21" i="4"/>
  <c r="I22" i="4"/>
  <c r="I23" i="4"/>
  <c r="I24" i="4"/>
  <c r="I25" i="4"/>
  <c r="H3" i="4"/>
  <c r="H4" i="4"/>
  <c r="H5" i="4"/>
  <c r="H6" i="4"/>
  <c r="H7" i="4"/>
  <c r="H8" i="4"/>
  <c r="H9" i="4"/>
  <c r="H10" i="4"/>
  <c r="H11" i="4"/>
  <c r="H12" i="4"/>
  <c r="H13" i="4"/>
  <c r="H14" i="4"/>
  <c r="H15" i="4"/>
  <c r="H16" i="4"/>
  <c r="H17" i="4"/>
  <c r="H18" i="4"/>
  <c r="H19" i="4"/>
  <c r="H20" i="4"/>
  <c r="H21" i="4"/>
  <c r="H22" i="4"/>
  <c r="H23" i="4"/>
  <c r="H24" i="4"/>
  <c r="H25" i="4"/>
  <c r="H2" i="4"/>
  <c r="G3" i="4"/>
  <c r="G4" i="4"/>
  <c r="G5" i="4"/>
  <c r="G6" i="4"/>
  <c r="G7" i="4"/>
  <c r="G8" i="4"/>
  <c r="G9" i="4"/>
  <c r="G10" i="4"/>
  <c r="G11" i="4"/>
  <c r="G12" i="4"/>
  <c r="G13" i="4"/>
  <c r="G14" i="4"/>
  <c r="G15" i="4"/>
  <c r="G16" i="4"/>
  <c r="G17" i="4"/>
  <c r="G18" i="4"/>
  <c r="G19" i="4"/>
  <c r="G20" i="4"/>
  <c r="G21" i="4"/>
  <c r="G22" i="4"/>
  <c r="G23" i="4"/>
  <c r="G24" i="4"/>
  <c r="G25" i="4"/>
  <c r="G2" i="4"/>
  <c r="F3" i="4"/>
  <c r="F4" i="4"/>
  <c r="F5" i="4"/>
  <c r="F6" i="4"/>
  <c r="F7" i="4"/>
  <c r="F8" i="4"/>
  <c r="F9" i="4"/>
  <c r="F10" i="4"/>
  <c r="F11" i="4"/>
  <c r="F12" i="4"/>
  <c r="F13" i="4"/>
  <c r="F14" i="4"/>
  <c r="F15" i="4"/>
  <c r="F16" i="4"/>
  <c r="F17" i="4"/>
  <c r="F18" i="4"/>
  <c r="F19" i="4"/>
  <c r="F20" i="4"/>
  <c r="F21" i="4"/>
  <c r="F22" i="4"/>
  <c r="F23" i="4"/>
  <c r="F24" i="4"/>
  <c r="F25" i="4"/>
  <c r="F2" i="4"/>
  <c r="E3" i="4"/>
  <c r="E4" i="4"/>
  <c r="E5" i="4"/>
  <c r="E6" i="4"/>
  <c r="E7" i="4"/>
  <c r="E8" i="4"/>
  <c r="E9" i="4"/>
  <c r="E10" i="4"/>
  <c r="E11" i="4"/>
  <c r="E12" i="4"/>
  <c r="E13" i="4"/>
  <c r="E14" i="4"/>
  <c r="E15" i="4"/>
  <c r="E16" i="4"/>
  <c r="E17" i="4"/>
  <c r="E18" i="4"/>
  <c r="E19" i="4"/>
  <c r="E20" i="4"/>
  <c r="E21" i="4"/>
  <c r="E22" i="4"/>
  <c r="E23" i="4"/>
  <c r="E24" i="4"/>
  <c r="E25" i="4"/>
  <c r="E2" i="4"/>
  <c r="D25" i="4"/>
  <c r="D3" i="4"/>
  <c r="D4" i="4"/>
  <c r="D5" i="4"/>
  <c r="D6" i="4"/>
  <c r="D7" i="4"/>
  <c r="D8" i="4"/>
  <c r="D9" i="4"/>
  <c r="D10" i="4"/>
  <c r="D11" i="4"/>
  <c r="D12" i="4"/>
  <c r="D13" i="4"/>
  <c r="D14" i="4"/>
  <c r="D15" i="4"/>
  <c r="D16" i="4"/>
  <c r="D17" i="4"/>
  <c r="D18" i="4"/>
  <c r="D19" i="4"/>
  <c r="D20" i="4"/>
  <c r="D21" i="4"/>
  <c r="D22" i="4"/>
  <c r="D23" i="4"/>
  <c r="D24" i="4"/>
  <c r="D2" i="4"/>
  <c r="C3" i="4"/>
  <c r="C4" i="4"/>
  <c r="C5" i="4"/>
  <c r="C6" i="4"/>
  <c r="C7" i="4"/>
  <c r="C8" i="4"/>
  <c r="C9" i="4"/>
  <c r="C10" i="4"/>
  <c r="C11" i="4"/>
  <c r="C12" i="4"/>
  <c r="C13" i="4"/>
  <c r="C14" i="4"/>
  <c r="C15" i="4"/>
  <c r="C16" i="4"/>
  <c r="C17" i="4"/>
  <c r="C18" i="4"/>
  <c r="C19" i="4"/>
  <c r="C20" i="4"/>
  <c r="C21" i="4"/>
  <c r="C22" i="4"/>
  <c r="C23" i="4"/>
  <c r="C24" i="4"/>
  <c r="C25" i="4"/>
  <c r="C2" i="4"/>
  <c r="B4" i="4"/>
  <c r="B5" i="4"/>
  <c r="B6" i="4"/>
  <c r="B7" i="4"/>
  <c r="B8" i="4"/>
  <c r="B9" i="4"/>
  <c r="B10" i="4"/>
  <c r="B11" i="4"/>
  <c r="B12" i="4"/>
  <c r="B13" i="4"/>
  <c r="B14" i="4"/>
  <c r="B15" i="4"/>
  <c r="B16" i="4"/>
  <c r="B17" i="4"/>
  <c r="B18" i="4"/>
  <c r="B19" i="4"/>
  <c r="B20" i="4"/>
  <c r="B21" i="4"/>
  <c r="B22" i="4"/>
  <c r="B23" i="4"/>
  <c r="B24" i="4"/>
  <c r="B25" i="4"/>
  <c r="B2" i="4"/>
  <c r="B3" i="4"/>
  <c r="A3" i="4"/>
  <c r="A4" i="4"/>
  <c r="A5" i="4"/>
  <c r="A6" i="4"/>
  <c r="A7" i="4"/>
  <c r="A8" i="4"/>
  <c r="A9" i="4"/>
  <c r="A10" i="4"/>
  <c r="A11" i="4"/>
  <c r="A12" i="4"/>
  <c r="A13" i="4"/>
  <c r="A14" i="4"/>
  <c r="A15" i="4"/>
  <c r="A16" i="4"/>
  <c r="A17" i="4"/>
  <c r="A18" i="4"/>
  <c r="A19" i="4"/>
  <c r="A20" i="4"/>
  <c r="A21" i="4"/>
  <c r="A22" i="4"/>
  <c r="A23" i="4"/>
  <c r="A24" i="4"/>
  <c r="A25" i="4"/>
  <c r="A2" i="4"/>
  <c r="J97" i="1" l="1"/>
  <c r="M68" i="1"/>
  <c r="I68" i="1" s="1"/>
  <c r="M66" i="1"/>
  <c r="I66" i="1" s="1"/>
  <c r="M65" i="1"/>
  <c r="I65" i="1" s="1"/>
  <c r="M67" i="1"/>
  <c r="I67" i="1" s="1"/>
  <c r="M64" i="1"/>
  <c r="I64" i="1" s="1"/>
  <c r="M63" i="1"/>
  <c r="M103" i="1" s="1"/>
  <c r="J86" i="1" l="1"/>
  <c r="J103" i="1" s="1"/>
  <c r="I63" i="1"/>
</calcChain>
</file>

<file path=xl/sharedStrings.xml><?xml version="1.0" encoding="utf-8"?>
<sst xmlns="http://schemas.openxmlformats.org/spreadsheetml/2006/main" count="565" uniqueCount="462">
  <si>
    <t>PROTECTED ONCE COMPLETED</t>
  </si>
  <si>
    <t xml:space="preserve">SCHEDULE I </t>
  </si>
  <si>
    <t>DFO APPROVED FORMAT</t>
  </si>
  <si>
    <t>(for providing Daily Hail Report as required under this licence)</t>
  </si>
  <si>
    <t>Daily Hail Report – Shrimp</t>
  </si>
  <si>
    <r>
      <t xml:space="preserve">        </t>
    </r>
    <r>
      <rPr>
        <b/>
        <sz val="12"/>
        <rFont val="Calibri"/>
        <family val="2"/>
        <scheme val="minor"/>
      </rPr>
      <t xml:space="preserve">Amendment   </t>
    </r>
    <r>
      <rPr>
        <b/>
        <sz val="12"/>
        <color theme="1"/>
        <rFont val="Calibri"/>
        <family val="2"/>
        <scheme val="minor"/>
      </rPr>
      <t xml:space="preserve">                                                                                    PART I / BASIC  INFORMATION</t>
    </r>
  </si>
  <si>
    <t xml:space="preserve">Report date
MM/DD/YYYY
</t>
  </si>
  <si>
    <t>Shrimp licence number</t>
  </si>
  <si>
    <t>Vessel name</t>
  </si>
  <si>
    <t xml:space="preserve"> VRN</t>
  </si>
  <si>
    <t>Licence holder</t>
  </si>
  <si>
    <t xml:space="preserve"> FIN</t>
  </si>
  <si>
    <t>Name of master</t>
  </si>
  <si>
    <r>
      <t xml:space="preserve">Date of departure
</t>
    </r>
    <r>
      <rPr>
        <b/>
        <sz val="10"/>
        <color theme="1"/>
        <rFont val="Calibri"/>
        <family val="2"/>
        <scheme val="minor"/>
      </rPr>
      <t>MM/DD/YYYY</t>
    </r>
    <r>
      <rPr>
        <b/>
        <sz val="12"/>
        <color theme="1"/>
        <rFont val="Calibri"/>
        <family val="2"/>
        <scheme val="minor"/>
      </rPr>
      <t xml:space="preserve">
</t>
    </r>
  </si>
  <si>
    <t>Port of departure</t>
  </si>
  <si>
    <t xml:space="preserve">At-Sea Observer Onboard </t>
  </si>
  <si>
    <t xml:space="preserve">Observer ID Number  </t>
  </si>
  <si>
    <t>Other port</t>
  </si>
  <si>
    <t>Observer name</t>
  </si>
  <si>
    <t>Observer Company</t>
  </si>
  <si>
    <t>PART II / HAIL DETAIL</t>
  </si>
  <si>
    <t>Shrimp management unit at time of hailing (as per conditions of Licence)</t>
  </si>
  <si>
    <t xml:space="preserve">Vessel position at time of hailing </t>
  </si>
  <si>
    <t>Time of hail (UTC)</t>
  </si>
  <si>
    <t>Format</t>
  </si>
  <si>
    <t>Activity at the time of hailing</t>
  </si>
  <si>
    <t>Latitude</t>
  </si>
  <si>
    <t>Longitude</t>
  </si>
  <si>
    <t>PART III / CATCH DETAIL</t>
  </si>
  <si>
    <r>
      <t xml:space="preserve">Catch/Steaming date
</t>
    </r>
    <r>
      <rPr>
        <b/>
        <sz val="10"/>
        <rFont val="Calibri"/>
        <family val="2"/>
        <scheme val="minor"/>
      </rPr>
      <t>MM/DD/YYYY</t>
    </r>
    <r>
      <rPr>
        <b/>
        <sz val="12"/>
        <rFont val="Calibri"/>
        <family val="2"/>
        <scheme val="minor"/>
      </rPr>
      <t xml:space="preserve">
</t>
    </r>
  </si>
  <si>
    <t>Catch position</t>
  </si>
  <si>
    <t>Number of hours fished</t>
  </si>
  <si>
    <t>Hours</t>
  </si>
  <si>
    <t>Mins</t>
  </si>
  <si>
    <t>Directed species name</t>
  </si>
  <si>
    <t>Number of tows</t>
  </si>
  <si>
    <t>Allocation Fished</t>
  </si>
  <si>
    <t>PART IV / CATCH SUMMARY</t>
  </si>
  <si>
    <t>Shrimp species name</t>
  </si>
  <si>
    <t xml:space="preserve"> Shrimp management unit fished for this catch</t>
  </si>
  <si>
    <t xml:space="preserve"> Retained amount for this date (kg)</t>
  </si>
  <si>
    <t xml:space="preserve"> Discarded amount for this date (kg)</t>
  </si>
  <si>
    <t xml:space="preserve"> Total amount caught for this date (retained + discarded) (kg) </t>
  </si>
  <si>
    <t>Total amount discarded for the trip (kg)</t>
  </si>
  <si>
    <t xml:space="preserve"> Total amount caught for this trip (kg) (retained + discarded)</t>
  </si>
  <si>
    <t xml:space="preserve"> Specific incidental species name </t>
  </si>
  <si>
    <t>PART V / ON-BOARD PRODUCTION</t>
  </si>
  <si>
    <t xml:space="preserve"> Japanese raw production (species name)</t>
  </si>
  <si>
    <t xml:space="preserve"> Package weight (kg)</t>
  </si>
  <si>
    <t xml:space="preserve"> No. of package daily</t>
  </si>
  <si>
    <t>Total Japanese raw daily weight (kg)</t>
  </si>
  <si>
    <t>Conversion Factor</t>
  </si>
  <si>
    <t xml:space="preserve"> Total Converted Weight (kg) </t>
  </si>
  <si>
    <t xml:space="preserve"> Total Japanese raw trip weight (kg) </t>
  </si>
  <si>
    <t>Shrimp - Borealis</t>
  </si>
  <si>
    <t xml:space="preserve"> Industrial IQF (species name)</t>
  </si>
  <si>
    <t xml:space="preserve"> Total Industrial IQF daily weight (kg)</t>
  </si>
  <si>
    <t xml:space="preserve"> Total Industrial IQF trip weight (kg)</t>
  </si>
  <si>
    <t>IQF - Raw (species name)</t>
  </si>
  <si>
    <t xml:space="preserve"> (1) Total raw production (Total Japanese raw production + Total Industrial IQF + Total IQF Raw)  </t>
  </si>
  <si>
    <t>Total raw daily weight (kg)</t>
  </si>
  <si>
    <t>Total raw trip weight (kg)</t>
  </si>
  <si>
    <t xml:space="preserve"> Cooked production by species</t>
  </si>
  <si>
    <t>Total cooked production - daily weight (kg)</t>
  </si>
  <si>
    <t xml:space="preserve">Total cooked production - trip weight (kg) </t>
  </si>
  <si>
    <t>Total cooked production daily weight (kg)</t>
  </si>
  <si>
    <t xml:space="preserve">Total cooked production trip weight (kg) </t>
  </si>
  <si>
    <t xml:space="preserve">(3) Shrimp discards </t>
  </si>
  <si>
    <t>Total shrimp discards daily weight (kg)</t>
  </si>
  <si>
    <t xml:space="preserve">Total shrimp discards trip weight (kg) </t>
  </si>
  <si>
    <t>Total shrimp round weight = (1) Total raw production amount + (2) Total cooked production amount + (3) Shrimp discard</t>
  </si>
  <si>
    <t>Total shrimp round weight daily (kg)</t>
  </si>
  <si>
    <t xml:space="preserve">Total shrimp round weight for trip (kg) </t>
  </si>
  <si>
    <t>PART VI LANDING DETAIL</t>
  </si>
  <si>
    <r>
      <t xml:space="preserve">Estimated date
</t>
    </r>
    <r>
      <rPr>
        <b/>
        <sz val="10"/>
        <color theme="1"/>
        <rFont val="Calibri"/>
        <family val="2"/>
        <scheme val="minor"/>
      </rPr>
      <t>MM/DD/YYYY</t>
    </r>
    <r>
      <rPr>
        <b/>
        <sz val="12"/>
        <color theme="1"/>
        <rFont val="Calibri"/>
        <family val="2"/>
        <scheme val="minor"/>
      </rPr>
      <t xml:space="preserve">
</t>
    </r>
  </si>
  <si>
    <t>Port name</t>
  </si>
  <si>
    <t>Estimated Landing Time (UTC)</t>
  </si>
  <si>
    <t>Other Port</t>
  </si>
  <si>
    <r>
      <rPr>
        <b/>
        <sz val="12"/>
        <rFont val="Calibri"/>
        <family val="2"/>
        <scheme val="minor"/>
      </rPr>
      <t>Comments</t>
    </r>
    <r>
      <rPr>
        <b/>
        <sz val="12"/>
        <color rgb="FFFF0000"/>
        <rFont val="Calibri"/>
        <family val="2"/>
        <scheme val="minor"/>
      </rPr>
      <t xml:space="preserve">
</t>
    </r>
    <r>
      <rPr>
        <u/>
        <sz val="12"/>
        <color rgb="FFFF0000"/>
        <rFont val="Calibri"/>
        <family val="2"/>
        <scheme val="minor"/>
      </rPr>
      <t>Mandatory</t>
    </r>
    <r>
      <rPr>
        <sz val="12"/>
        <color rgb="FFFF0000"/>
        <rFont val="Calibri"/>
        <family val="2"/>
        <scheme val="minor"/>
      </rPr>
      <t xml:space="preserve"> for amended forms. This section must include specific details outlining what has been modified.</t>
    </r>
  </si>
  <si>
    <t>PART VII / SENDER’S INFORMATION</t>
  </si>
  <si>
    <t xml:space="preserve">I do solemnly declare that the information provided on this form is true and accurate. I understand that reporting false or misleading information is an offence under Section 63 of the Fisheries Act.
</t>
  </si>
  <si>
    <t xml:space="preserve"> Name of licence holder or its representative (Print)</t>
  </si>
  <si>
    <t xml:space="preserve"> Telephone number</t>
  </si>
  <si>
    <t>PART VIII / INSTRUCTIONS FOR REPORTING DAILY HAIL REPORT</t>
  </si>
  <si>
    <t>Newfoundland and Labrador Region: DFO.Hails65-rapport65.MPO@dfo-mpo.gc.ca</t>
  </si>
  <si>
    <t>Maritimes Region: DFO.Hails65-rapport65.MPO@dfo-mpo.gc.ca &amp; MARCDDQuota@dfo-mpo.gc.ca</t>
  </si>
  <si>
    <t>Gulf Region: xglfquotacon@dfo-mpo.gc.ca</t>
  </si>
  <si>
    <t>Quebec Region: DFO.STATINFOQC-QCINFOSTAT.MPO@dfo-mpo.gc.ca</t>
  </si>
  <si>
    <t>Arctic Region: ARFisheriesOperation-RAOperationDePeche@dfo-mpo.gc.ca</t>
  </si>
  <si>
    <r>
      <t>Note:</t>
    </r>
    <r>
      <rPr>
        <sz val="11"/>
        <rFont val="Calibri"/>
        <family val="2"/>
        <scheme val="minor"/>
      </rPr>
      <t xml:space="preserve"> Email submissions must include vessel name and catch/steaming date in subject line of email.</t>
    </r>
  </si>
  <si>
    <t>Other shrimp species produced</t>
  </si>
  <si>
    <t>Shrimp - Montagui</t>
  </si>
  <si>
    <t>Percentage of over pack (%)</t>
  </si>
  <si>
    <t xml:space="preserve"> Incidental discarded amount for this date (kg)</t>
  </si>
  <si>
    <t>Instructions</t>
  </si>
  <si>
    <t xml:space="preserve">Below are instructions for the data entry for each field. </t>
  </si>
  <si>
    <t>When a field has a dropdown menu select the field and an arrow will become visible.</t>
  </si>
  <si>
    <t>Select the arrow and a dropdown menu will appear.  Select the appropriate information from the list and it will appear in the field.</t>
  </si>
  <si>
    <t xml:space="preserve">Part I - Basic Information </t>
  </si>
  <si>
    <t>Cell reference</t>
  </si>
  <si>
    <t>Amendment check box</t>
  </si>
  <si>
    <t>Check this box if the form being submitted is an amendment</t>
  </si>
  <si>
    <t>A9</t>
  </si>
  <si>
    <t>Report Date</t>
  </si>
  <si>
    <t>Report date is the date the hail report is being sent to DFO using the format MM/DD/YYYY.  (Normally the day after fishing occurs)</t>
  </si>
  <si>
    <t>The licence number used during the fishing period.</t>
  </si>
  <si>
    <t xml:space="preserve">The name of the vessel that is conducting fishing activities. </t>
  </si>
  <si>
    <t>Vessel Registration number (VRN)</t>
  </si>
  <si>
    <t>The registration number of the vessel conducting fishing activities.</t>
  </si>
  <si>
    <t>Licence Holder</t>
  </si>
  <si>
    <t>The name of the fisher or company to which the licence is issued.</t>
  </si>
  <si>
    <t>Fisher's Identification Number (FIN)</t>
  </si>
  <si>
    <t>The FIN as noted on fishing licence.</t>
  </si>
  <si>
    <t>Name of Master</t>
  </si>
  <si>
    <t>The name of the fishing Master operating the vessel conducting fishing activities.</t>
  </si>
  <si>
    <t>Date of Departure</t>
  </si>
  <si>
    <t xml:space="preserve"> Enter the date where the vessel that conducted fishing activities departed using the format MM/DD/YYYY.</t>
  </si>
  <si>
    <t>Port of Departure</t>
  </si>
  <si>
    <t>Select the port where the vessel that conducted fishing activities departed from the dropdown menu.  If the port being used is not in the dropdown menu, select 'Other' from the dropdown menu and type the port in the 'Other Port' (Cell reference T17) cell</t>
  </si>
  <si>
    <r>
      <t xml:space="preserve">This field is filled in when the port of departure used is </t>
    </r>
    <r>
      <rPr>
        <b/>
        <sz val="11"/>
        <rFont val="Calibri"/>
        <family val="2"/>
        <scheme val="minor"/>
      </rPr>
      <t>NOT</t>
    </r>
    <r>
      <rPr>
        <sz val="11"/>
        <rFont val="Calibri"/>
        <family val="2"/>
        <scheme val="minor"/>
      </rPr>
      <t xml:space="preserve"> in the port dropdown menu</t>
    </r>
  </si>
  <si>
    <t>At-Sea Observer Onboard</t>
  </si>
  <si>
    <t>Select Yes or No from the dropdown menu.        If the answer is yes, please fill out the observer information</t>
  </si>
  <si>
    <t>Observer Name</t>
  </si>
  <si>
    <t xml:space="preserve">The name of the observer for this trip.  </t>
  </si>
  <si>
    <t>Observer ID Number</t>
  </si>
  <si>
    <t xml:space="preserve">The ID of the observer for this trip.  </t>
  </si>
  <si>
    <t>Select the name of the observer company for this trip from the drop down menu</t>
  </si>
  <si>
    <t>Part II - Hail Detail</t>
  </si>
  <si>
    <t>Shrimp management unit at time of hailing</t>
  </si>
  <si>
    <t>Select the Shrimp Management Unit at the time of the hail from the dropdown menu. If outside an SMU area select the NAFO area from the dropdown menu.</t>
  </si>
  <si>
    <t>Time of Hail (UTC)</t>
  </si>
  <si>
    <r>
      <t xml:space="preserve">Time of Hail.  This </t>
    </r>
    <r>
      <rPr>
        <b/>
        <u/>
        <sz val="11"/>
        <color theme="1"/>
        <rFont val="Calibri"/>
        <family val="2"/>
        <scheme val="minor"/>
      </rPr>
      <t>must</t>
    </r>
    <r>
      <rPr>
        <sz val="11"/>
        <color theme="1"/>
        <rFont val="Calibri"/>
        <family val="2"/>
        <scheme val="minor"/>
      </rPr>
      <t xml:space="preserve"> be in UTC. </t>
    </r>
  </si>
  <si>
    <t>Activity at time of hailing</t>
  </si>
  <si>
    <t xml:space="preserve">Select activity at the time of the hail from the dropdown menu.    </t>
  </si>
  <si>
    <t>Vessel position at time of hailing</t>
  </si>
  <si>
    <t xml:space="preserve">Select the position format from the dropdown menu.     </t>
  </si>
  <si>
    <t xml:space="preserve">The latitude at time of the hail in the format selected. </t>
  </si>
  <si>
    <t xml:space="preserve">The longitude at time of the hail in the format selected. </t>
  </si>
  <si>
    <t>Part III - Catch Detail</t>
  </si>
  <si>
    <t>Catch/Steaming Date</t>
  </si>
  <si>
    <t>The date which the species was caught/or date of steaming using the format MM/DD/YYYY.</t>
  </si>
  <si>
    <t>Total number of hours &amp; minutes fished for the catch date.</t>
  </si>
  <si>
    <t>Directed Species Name</t>
  </si>
  <si>
    <t>Select the directed species from the dropdown menu for which the vessel directed undirected for on this day. If multiple species are directed for on the same day, please record the additional directed species in the comments section.</t>
  </si>
  <si>
    <t>The number of tows for the catch date.</t>
  </si>
  <si>
    <t>Select the allocation fished from the dropdown menu.</t>
  </si>
  <si>
    <t xml:space="preserve">Select the position format from the dropdown menu.       </t>
  </si>
  <si>
    <t>The latitude at the beginning of the first tow/set, for area and catch being reported.</t>
  </si>
  <si>
    <t>The longitude at the beginning of the first tow/set, for area and catch being reported.</t>
  </si>
  <si>
    <t>Part IV - Catch Summary</t>
  </si>
  <si>
    <t>Catch</t>
  </si>
  <si>
    <t xml:space="preserve">Select the shrimp species from the dropdown menu        </t>
  </si>
  <si>
    <t>Shrimp management unit fished for this catch</t>
  </si>
  <si>
    <t>Retained amount for this date (kg)</t>
  </si>
  <si>
    <t xml:space="preserve">The amount in kg of the species retained.  </t>
  </si>
  <si>
    <t>Discarded  amount for this date (kg round weight)</t>
  </si>
  <si>
    <t xml:space="preserve">The amount in kg of the species discarded.   </t>
  </si>
  <si>
    <t xml:space="preserve">Total amount caught for  this date (retained + discarded) (kg) </t>
  </si>
  <si>
    <t>This field will automatically calculate the retained and discarded amounts from the previous fields.</t>
  </si>
  <si>
    <t>Total amount discarded for the trip (kg round weight)</t>
  </si>
  <si>
    <t xml:space="preserve">The amount in kg of the species discarded for the trip to date.   </t>
  </si>
  <si>
    <t>Total amount caught for this trip (kg) (retained + discarded)</t>
  </si>
  <si>
    <t xml:space="preserve">The sum of the amount in kg of the species retained and discarded for the trip to date.  </t>
  </si>
  <si>
    <t>Incidental catch</t>
  </si>
  <si>
    <t xml:space="preserve">Specific incidental species name </t>
  </si>
  <si>
    <t xml:space="preserve">Select from the dropdown menu the species of incidental catch for this catch date.   </t>
  </si>
  <si>
    <t xml:space="preserve">Select from the dropdown menu the shrimp management area for the incidental catch for this catch date.   </t>
  </si>
  <si>
    <t>Incidental discarded amount for this date (kg round weight)</t>
  </si>
  <si>
    <t xml:space="preserve">The amount in kg of the species discarded for this catch date.   </t>
  </si>
  <si>
    <t>Part V - On- Board Production</t>
  </si>
  <si>
    <t>Japanese raw production</t>
  </si>
  <si>
    <t>Japanese raw production (species name)</t>
  </si>
  <si>
    <t>Package weight (kg)</t>
  </si>
  <si>
    <t>The package weight in kg</t>
  </si>
  <si>
    <t>No. of package daily</t>
  </si>
  <si>
    <t>The number of packages produced for the catch date</t>
  </si>
  <si>
    <t>The percentage of over pack used.</t>
  </si>
  <si>
    <t>This field will automatically total the raw daily weight from the package weight, number of packages and percentage of over pack.</t>
  </si>
  <si>
    <t>Locked field with the conversion factor of .95 (for Japanese only)</t>
  </si>
  <si>
    <t xml:space="preserve">Total Converted Weight (kg) </t>
  </si>
  <si>
    <t>This field will automatically total the converted weight of the total raw and conversion factor.</t>
  </si>
  <si>
    <t xml:space="preserve">Total Japanese raw trip weight (kg) </t>
  </si>
  <si>
    <t>The total amount of Japanese raw for the specified species for the trip to date.</t>
  </si>
  <si>
    <t>Industrial IQF</t>
  </si>
  <si>
    <t>Industrial IQF (species name)</t>
  </si>
  <si>
    <t xml:space="preserve">Select the Shrimp species from the dropdown menu        </t>
  </si>
  <si>
    <t>Total Industrial IQF daily weight (kg)</t>
  </si>
  <si>
    <t>This field will automatically total the Industrial IQF daily weight from the package weight, number of packages and percentage of over pack.</t>
  </si>
  <si>
    <t>Total Industrial IQF trip weight (kg)</t>
  </si>
  <si>
    <t>The total amount of Industrial IQF for the specified species for the trip to date.</t>
  </si>
  <si>
    <t>IQF - Raw</t>
  </si>
  <si>
    <t xml:space="preserve">Select the Shrimp species from the dropdown menu      </t>
  </si>
  <si>
    <t>Total IQF Raw daily weight (kg)</t>
  </si>
  <si>
    <t>This field will automatically total the IQF daily weight from the package weight, number of packages and percentage of over pack.</t>
  </si>
  <si>
    <t>Total IQF Raw trip weight (kg)</t>
  </si>
  <si>
    <t>The total amount of IQF raw for the specified species for the trip to date.</t>
  </si>
  <si>
    <t xml:space="preserve">This field will automatically total the total daily weight. (Total daily raw production = Total Japanese raw production + Total Industrial IQF + Total IQF Raw).  </t>
  </si>
  <si>
    <t xml:space="preserve">This field will automatically total the total trip weight. (Total trip raw production = Total Japanese raw production + Total Industrial IQF + Total IQF Raw).  </t>
  </si>
  <si>
    <t>Cooked Production</t>
  </si>
  <si>
    <t>Cooked production by species</t>
  </si>
  <si>
    <t>This field will automatically total the cooked production daily weight from the package weight, number of packages and percentage of over pack.</t>
  </si>
  <si>
    <t>The total amount of cooked production for the specified species for the trip to date.</t>
  </si>
  <si>
    <t>This field will automatically total the total daily weight of cooked production</t>
  </si>
  <si>
    <t>This field will automatically total the total trip weight of cooked production</t>
  </si>
  <si>
    <t>This field will automatically total the discards daily weight</t>
  </si>
  <si>
    <t>This field will automatically total the total shrimp discards</t>
  </si>
  <si>
    <t>This field will automatically total the round daily weight</t>
  </si>
  <si>
    <t>This field will automatically total the round weight for the trip</t>
  </si>
  <si>
    <t>Part VI - Landing Detail</t>
  </si>
  <si>
    <t>Estimated Date</t>
  </si>
  <si>
    <t xml:space="preserve">Enter the estimated date expected to return to port using the MM/DD/YYYY format. </t>
  </si>
  <si>
    <t>Port Name</t>
  </si>
  <si>
    <t>Select the port where the vessel that conducted fishing activities expects to land from the dropdown menu.   If the port being used is not in the dropdown menu, select 'Other' from the dropdown menu and type the port in the 'Other Port' (cell reference R113) cell</t>
  </si>
  <si>
    <r>
      <t xml:space="preserve">This field is filled in when the port of landing is </t>
    </r>
    <r>
      <rPr>
        <b/>
        <sz val="11"/>
        <rFont val="Calibri"/>
        <family val="2"/>
        <scheme val="minor"/>
      </rPr>
      <t>NOT</t>
    </r>
    <r>
      <rPr>
        <sz val="11"/>
        <rFont val="Calibri"/>
        <family val="2"/>
        <scheme val="minor"/>
      </rPr>
      <t xml:space="preserve"> in the port dropdown menu</t>
    </r>
  </si>
  <si>
    <t>Estimated Landing Time</t>
  </si>
  <si>
    <t>Enter the estimated landing time.  This must be in UTC.</t>
  </si>
  <si>
    <t>Comments</t>
  </si>
  <si>
    <t>This field is used for any comments regarding operational trip information including any species that may not be in the dropdown list.  Mandatory if hail form is amended. Comments must include specific details outlining what has been modified.</t>
  </si>
  <si>
    <t>Part VII - Sender's Information</t>
  </si>
  <si>
    <t>Name of license holder or its representative</t>
  </si>
  <si>
    <t>Type in the name of the sender of the hail submission</t>
  </si>
  <si>
    <t>Telephone number</t>
  </si>
  <si>
    <t>Enter the number where the sender can be reached</t>
  </si>
  <si>
    <t>Directed Shrimp</t>
  </si>
  <si>
    <t>Shrimp List</t>
  </si>
  <si>
    <t>SMU area hail detail</t>
  </si>
  <si>
    <t>Argentia, NL</t>
  </si>
  <si>
    <t>SMU 0</t>
  </si>
  <si>
    <t>Arichat, NS</t>
  </si>
  <si>
    <t>SMU 1</t>
  </si>
  <si>
    <t>Arnold's Cove, NL</t>
  </si>
  <si>
    <t>Shrimp - Pasiphaea (Pink Glass)</t>
  </si>
  <si>
    <t>SMU 4</t>
  </si>
  <si>
    <t>Bay de Verde, NL</t>
  </si>
  <si>
    <t>American Plaice</t>
  </si>
  <si>
    <t>Bay Roberts, NL</t>
  </si>
  <si>
    <t>Cod - Arctic</t>
  </si>
  <si>
    <t>SMU 6</t>
  </si>
  <si>
    <t>Bonavista, NL</t>
  </si>
  <si>
    <t>Greenland Halibut (Turbot)</t>
  </si>
  <si>
    <t>SMU 7</t>
  </si>
  <si>
    <t>Canso, NS</t>
  </si>
  <si>
    <t>Redfish (Perch)</t>
  </si>
  <si>
    <t>Carmanville, NL</t>
  </si>
  <si>
    <t>Capelin</t>
  </si>
  <si>
    <t>SMU DSW (NU/NK)</t>
  </si>
  <si>
    <t>Cartwright, NL</t>
  </si>
  <si>
    <t>Cod - Atlantic</t>
  </si>
  <si>
    <t>SMU DSE</t>
  </si>
  <si>
    <t>Catalina, NL</t>
  </si>
  <si>
    <t>Flounder - Winter</t>
  </si>
  <si>
    <t>SMU NKW</t>
  </si>
  <si>
    <t>Charlottetown, NL</t>
  </si>
  <si>
    <t>Flounder - Yellowtail</t>
  </si>
  <si>
    <t>SMU NKE</t>
  </si>
  <si>
    <t>Churchover, NS</t>
  </si>
  <si>
    <t>Grenadier - Rough-head</t>
  </si>
  <si>
    <t>SMU NUW</t>
  </si>
  <si>
    <t>Clark's Harbour, NS</t>
  </si>
  <si>
    <t>Grenadier - Round-nose</t>
  </si>
  <si>
    <t>SMU NUE</t>
  </si>
  <si>
    <t>Comfort Cove, NL</t>
  </si>
  <si>
    <t>Greysole (Witch)</t>
  </si>
  <si>
    <t>Corner Brook, NL</t>
  </si>
  <si>
    <t>Haddock</t>
  </si>
  <si>
    <t>3M - NRA</t>
  </si>
  <si>
    <t>Country Harbour, NS</t>
  </si>
  <si>
    <t>Hake - Silver</t>
  </si>
  <si>
    <t>3L</t>
  </si>
  <si>
    <t>Dover, NL</t>
  </si>
  <si>
    <t>Hake - White</t>
  </si>
  <si>
    <t xml:space="preserve">3O </t>
  </si>
  <si>
    <t>Fermeuse, NL</t>
  </si>
  <si>
    <t>Halibut - Atlantic</t>
  </si>
  <si>
    <t>3Ps</t>
  </si>
  <si>
    <t>Fogo, NL</t>
  </si>
  <si>
    <t>Herring</t>
  </si>
  <si>
    <t>3Pn</t>
  </si>
  <si>
    <t>Fortune, NL</t>
  </si>
  <si>
    <t>Sculpin - Arctic</t>
  </si>
  <si>
    <t>4R</t>
  </si>
  <si>
    <t>Glace Bay, NS</t>
  </si>
  <si>
    <t>Sea Cucumber</t>
  </si>
  <si>
    <t>4S</t>
  </si>
  <si>
    <t>Glovertown, NL</t>
  </si>
  <si>
    <t>Skate</t>
  </si>
  <si>
    <t>4T</t>
  </si>
  <si>
    <t>Griquet, NL</t>
  </si>
  <si>
    <t>Squid - Illex</t>
  </si>
  <si>
    <t>4Vn</t>
  </si>
  <si>
    <t>Halifax/Dartmouth, NS</t>
  </si>
  <si>
    <t>Wolffish - Atlantic/Striped</t>
  </si>
  <si>
    <t>4Vs</t>
  </si>
  <si>
    <t>Harbour Grace, NL</t>
  </si>
  <si>
    <t>Wolffish - Nothern</t>
  </si>
  <si>
    <t>4W</t>
  </si>
  <si>
    <t>La Scie, NL</t>
  </si>
  <si>
    <t>Wolffish - Spotted</t>
  </si>
  <si>
    <t>1B</t>
  </si>
  <si>
    <t>L'anse au Loop, NL</t>
  </si>
  <si>
    <t>1C</t>
  </si>
  <si>
    <t>Long Pond, NL</t>
  </si>
  <si>
    <t>1D</t>
  </si>
  <si>
    <t>Louisbourg, NS</t>
  </si>
  <si>
    <t>1E</t>
  </si>
  <si>
    <t>Makkovik, NL</t>
  </si>
  <si>
    <t>Marystown, NL</t>
  </si>
  <si>
    <t>Nain, NL</t>
  </si>
  <si>
    <t>North Sydney, NS</t>
  </si>
  <si>
    <t>Nuuk, GL</t>
  </si>
  <si>
    <t>O'Donnells, NL</t>
  </si>
  <si>
    <t>Port aux Basque, NL</t>
  </si>
  <si>
    <t>Pangnirtung, NU</t>
  </si>
  <si>
    <t>Quirpon, NL</t>
  </si>
  <si>
    <t>Riverport, NS</t>
  </si>
  <si>
    <t>Sambro, NS</t>
  </si>
  <si>
    <t>Shelburne, NS</t>
  </si>
  <si>
    <t>Sisimiut, GL</t>
  </si>
  <si>
    <t>South Dildo, NL</t>
  </si>
  <si>
    <t>St. Anthony, NL</t>
  </si>
  <si>
    <t>St. John's, NL</t>
  </si>
  <si>
    <t>St. Lawrence, NL</t>
  </si>
  <si>
    <t>St. Lunaire, NL</t>
  </si>
  <si>
    <t>Triton, NL</t>
  </si>
  <si>
    <t>Twillingate, NL</t>
  </si>
  <si>
    <t>Yarmouth, NS</t>
  </si>
  <si>
    <t>Trepassey, NL</t>
  </si>
  <si>
    <t>VesselName</t>
  </si>
  <si>
    <t>LicenceNumber</t>
  </si>
  <si>
    <t>LicenceHolder</t>
  </si>
  <si>
    <t>Master</t>
  </si>
  <si>
    <t>HailArea</t>
  </si>
  <si>
    <t>DateDeparture</t>
  </si>
  <si>
    <t>ObserverCompany</t>
  </si>
  <si>
    <t>ObserverName</t>
  </si>
  <si>
    <t>HailActivity</t>
  </si>
  <si>
    <t>DirectedSpecies</t>
  </si>
  <si>
    <t>AllocationFished</t>
  </si>
  <si>
    <t>CatchDate</t>
  </si>
  <si>
    <t>NumberofTows</t>
  </si>
  <si>
    <t>GearType</t>
  </si>
  <si>
    <t>Species</t>
  </si>
  <si>
    <t>CatchArea</t>
  </si>
  <si>
    <t>RetainedCatch</t>
  </si>
  <si>
    <t>DiscardedCatch</t>
  </si>
  <si>
    <t>RetainedTrip</t>
  </si>
  <si>
    <t>DateEstLanding</t>
  </si>
  <si>
    <t>PortLanding</t>
  </si>
  <si>
    <t>Weight of other shrimp species (kg)</t>
  </si>
  <si>
    <t>Percentage of other shrimp species (%)</t>
  </si>
  <si>
    <t>(2) Total cooked production</t>
  </si>
  <si>
    <t xml:space="preserve"> Total IQF Raw daily weight (kg)</t>
  </si>
  <si>
    <t xml:space="preserve"> Total IQF Raw trip weight (kg)</t>
  </si>
  <si>
    <t>B10</t>
  </si>
  <si>
    <t>I10</t>
  </si>
  <si>
    <t>B12</t>
  </si>
  <si>
    <t>B13</t>
  </si>
  <si>
    <t>B14</t>
  </si>
  <si>
    <t>I12</t>
  </si>
  <si>
    <t>I13</t>
  </si>
  <si>
    <t>H14</t>
  </si>
  <si>
    <t>M14</t>
  </si>
  <si>
    <t>M17</t>
  </si>
  <si>
    <t>B17</t>
  </si>
  <si>
    <t>B19</t>
  </si>
  <si>
    <t>H17</t>
  </si>
  <si>
    <t>H19</t>
  </si>
  <si>
    <t>D22</t>
  </si>
  <si>
    <t>D23</t>
  </si>
  <si>
    <t>D24</t>
  </si>
  <si>
    <t>J23</t>
  </si>
  <si>
    <t>J24</t>
  </si>
  <si>
    <t>J25</t>
  </si>
  <si>
    <t>D27</t>
  </si>
  <si>
    <t>E28 &amp; H28</t>
  </si>
  <si>
    <t>D29</t>
  </si>
  <si>
    <t>D30</t>
  </si>
  <si>
    <t>D31</t>
  </si>
  <si>
    <t>K28</t>
  </si>
  <si>
    <t>K29</t>
  </si>
  <si>
    <t>K30</t>
  </si>
  <si>
    <t>G106</t>
  </si>
  <si>
    <t>M106</t>
  </si>
  <si>
    <t>G107</t>
  </si>
  <si>
    <t>This field will automatically calculate: the  % reported for other shrimp species multiplied by the total cooked production reported as the weight of other cooked shrimp produced for this date.</t>
  </si>
  <si>
    <t>This field will automatically calculate: the % reported for other shrimp species multiplied by  the total IQF production reported as the weight of other IQF shrimp produced for this date.</t>
  </si>
  <si>
    <t>This field will automatically calculate: the % reported for other shrimp species multiplied by the total Industrial production reported as the weight of other Industrial shrimp produced for this date.</t>
  </si>
  <si>
    <t>This field will automatically calculate: the % reported for other shrimp species multiplied by the total Japanese Raw production reported as the weight of other Japanese Raw shrimp produced for this date.</t>
  </si>
  <si>
    <t>Average percentage from the samples of all tows for the date being reported, for the shrimp species not reported as cooked production in Column A of PART V / ON-BOARD PRODUCTION.</t>
  </si>
  <si>
    <t>The shrimp species not reported as cooked production in Column A of PART V / ON-BOARD PRODUCTION that has been produced on this date.</t>
  </si>
  <si>
    <t>The shrimp species not reported as IQF production in Column A of PART V / ON-BOARD PRODUCTION that has been produced on this date.</t>
  </si>
  <si>
    <t>Average percentage from the samples of all tows for the date being reported, for the shrimp species not reported as IQF production in Column A of PART V / ON-BOARD PRODUCTION.</t>
  </si>
  <si>
    <t>The shrimp species not reported as Industrial production in Column A of PART V / ON-BOARD PRODUCTION that has been produced on this date.</t>
  </si>
  <si>
    <t>Average percentage from the samples of all tows for the date being reported, for the shrimp species not reported as Industrial production in Column A of PART V / ON-BOARD PRODUCTION.</t>
  </si>
  <si>
    <t>The shrimp species not reported as Japanese Raw production in Column A of PART V / ON-BOARD PRODUCTION that has been produced on this date.</t>
  </si>
  <si>
    <t>Average percentage from the samples of all tows for the date being reported, for the shrimp species not reported as Japanese Raw production in Column A of PART V / ON-BOARD PRODUCTION.</t>
  </si>
  <si>
    <t>SMU DSW (EA)</t>
  </si>
  <si>
    <t>SMU 5 South</t>
  </si>
  <si>
    <t>SMU 5 North</t>
  </si>
  <si>
    <t xml:space="preserve">                                                                                                                                                                                                                                                 Version 2026, 1.0</t>
  </si>
  <si>
    <t>A34-A43</t>
  </si>
  <si>
    <t>B34-B43</t>
  </si>
  <si>
    <t>D34-D43</t>
  </si>
  <si>
    <t>F34-F43</t>
  </si>
  <si>
    <t>H34-H43</t>
  </si>
  <si>
    <t>L34-L43</t>
  </si>
  <si>
    <t>O34-O43</t>
  </si>
  <si>
    <t>A46-A59</t>
  </si>
  <si>
    <t>E46-E59</t>
  </si>
  <si>
    <t>H46-H59</t>
  </si>
  <si>
    <t>A63-A68</t>
  </si>
  <si>
    <t>B63-B68</t>
  </si>
  <si>
    <t>C63-C68</t>
  </si>
  <si>
    <t>E63-E68</t>
  </si>
  <si>
    <t>G63-G68</t>
  </si>
  <si>
    <t>I63-I68</t>
  </si>
  <si>
    <t>J63-J68</t>
  </si>
  <si>
    <t>L63-L68</t>
  </si>
  <si>
    <t>M63-M68</t>
  </si>
  <si>
    <t>O63-O68</t>
  </si>
  <si>
    <t>A71-A76</t>
  </si>
  <si>
    <t>B71-B76</t>
  </si>
  <si>
    <t>C71-C76</t>
  </si>
  <si>
    <t>D71-D76</t>
  </si>
  <si>
    <t>E71-E76</t>
  </si>
  <si>
    <t>G71-G76</t>
  </si>
  <si>
    <t>I71-I76</t>
  </si>
  <si>
    <t>J71-J76</t>
  </si>
  <si>
    <t>M71-M76</t>
  </si>
  <si>
    <t>A79-A84</t>
  </si>
  <si>
    <t>B79-B84</t>
  </si>
  <si>
    <t>C79-C84</t>
  </si>
  <si>
    <t>D79-D84</t>
  </si>
  <si>
    <t>E79-E84</t>
  </si>
  <si>
    <t>G79-G84</t>
  </si>
  <si>
    <t>I79-I84</t>
  </si>
  <si>
    <t>J79-J84</t>
  </si>
  <si>
    <t>M79-M84</t>
  </si>
  <si>
    <t>J86</t>
  </si>
  <si>
    <t>M86</t>
  </si>
  <si>
    <t>A89-A94</t>
  </si>
  <si>
    <t>B89-B94</t>
  </si>
  <si>
    <t>C89-C94</t>
  </si>
  <si>
    <t>D89-D94</t>
  </si>
  <si>
    <t>E89-E94</t>
  </si>
  <si>
    <t>G89-G94</t>
  </si>
  <si>
    <t>I89-I94</t>
  </si>
  <si>
    <t>J89-J94</t>
  </si>
  <si>
    <t>M89-M94</t>
  </si>
  <si>
    <t>J97</t>
  </si>
  <si>
    <t>M97</t>
  </si>
  <si>
    <t>J100</t>
  </si>
  <si>
    <t>M100</t>
  </si>
  <si>
    <t>J103</t>
  </si>
  <si>
    <t>M103</t>
  </si>
  <si>
    <t>G105</t>
  </si>
  <si>
    <t>M105</t>
  </si>
  <si>
    <t>E113/114</t>
  </si>
  <si>
    <t>N113/114</t>
  </si>
  <si>
    <t xml:space="preserve">Select the shrimp management unit (for DSW include the allocation type) from the dropdown menu.     </t>
  </si>
  <si>
    <r>
      <t xml:space="preserve">1. The licence holder or vessel operator must report information while at sea to the DFO Region of licence issuance, through hails using information required in the DFO APPROVED FORMAT available at the following web link: </t>
    </r>
    <r>
      <rPr>
        <u/>
        <sz val="11"/>
        <color rgb="FF0A0AF0"/>
        <rFont val="Calibri"/>
        <family val="2"/>
        <scheme val="minor"/>
      </rPr>
      <t>www.dfo-mpo.gc.ca/reporting</t>
    </r>
    <r>
      <rPr>
        <sz val="11"/>
        <color theme="1"/>
        <rFont val="Calibri"/>
        <family val="2"/>
        <scheme val="minor"/>
      </rPr>
      <t>, or attached in Schedule I, on a daily basis no later than noon (12:00 hours local time) by email at:</t>
    </r>
  </si>
  <si>
    <r>
      <t>2. When fishing in management units 1, Nunavut West, Nunavik West, Nunavut East, Nunavik East, Davis Strait East, Davis Strait West, the licence holder or vessel operator must report the information as specified above to the National email address</t>
    </r>
    <r>
      <rPr>
        <u/>
        <sz val="11"/>
        <color theme="1"/>
        <rFont val="Calibri"/>
        <family val="2"/>
        <scheme val="minor"/>
      </rPr>
      <t xml:space="preserve"> </t>
    </r>
    <r>
      <rPr>
        <u/>
        <sz val="11"/>
        <color rgb="FF0A0AF0"/>
        <rFont val="Calibri"/>
        <family val="2"/>
        <scheme val="minor"/>
      </rPr>
      <t>DFO.NATNorthernFM-SPNordiquesNAT.MPO@dfo-mpo.gc.ca</t>
    </r>
    <r>
      <rPr>
        <sz val="11"/>
        <color theme="1"/>
        <rFont val="Calibri"/>
        <family val="2"/>
        <scheme val="minor"/>
      </rPr>
      <t xml:space="preserve"> as well as to the DFO Region of licence issuance. 
3.When fishing in the Davis Strait West management unit and harvesting against multiple allocation types in a single day, the licence holder, master of the vessel, or vessel operator must report the catch from each allocation type (DSW EA or DSW NU/NK) on separate lines in Part IV of the report.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</si>
</sst>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d\-mmm\-yy;@"/>
    <numFmt numFmtId="165" formatCode="0.0"/>
    <numFmt numFmtId="166" formatCode="#,##0.0"/>
    <numFmt numFmtId="167" formatCode="0.000%"/>
    <numFmt numFmtId="168" formatCode="#,##0.0;[Red]#,##0.0"/>
    <numFmt numFmtId="169" formatCode="0.000"/>
    <numFmt numFmtId="170" formatCode="h:mm;@"/>
    <numFmt numFmtId="171" formatCode="#,##0.00;[Red]#,##0.00"/>
  </numFmts>
  <fonts count="3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rgb="FFFF0000"/>
      <name val="Calibri"/>
      <family val="2"/>
      <scheme val="minor"/>
    </font>
    <font>
      <b/>
      <sz val="14"/>
      <color theme="1"/>
      <name val="Calibri"/>
      <family val="2"/>
      <scheme val="minor"/>
    </font>
    <font>
      <b/>
      <u/>
      <sz val="11"/>
      <color theme="1"/>
      <name val="Calibri"/>
      <family val="2"/>
      <scheme val="minor"/>
    </font>
    <font>
      <b/>
      <sz val="12"/>
      <color theme="1"/>
      <name val="Calibri"/>
      <family val="2"/>
      <scheme val="minor"/>
    </font>
    <font>
      <b/>
      <sz val="12"/>
      <name val="Calibri"/>
      <family val="2"/>
      <scheme val="minor"/>
    </font>
    <font>
      <b/>
      <sz val="10"/>
      <color theme="1"/>
      <name val="Calibri"/>
      <family val="2"/>
      <scheme val="minor"/>
    </font>
    <font>
      <sz val="12"/>
      <color theme="1"/>
      <name val="Calibri"/>
      <family val="2"/>
      <scheme val="minor"/>
    </font>
    <font>
      <b/>
      <sz val="10"/>
      <name val="Calibri"/>
      <family val="2"/>
      <scheme val="minor"/>
    </font>
    <font>
      <b/>
      <sz val="12"/>
      <color rgb="FFFF0000"/>
      <name val="Calibri"/>
      <family val="2"/>
      <scheme val="minor"/>
    </font>
    <font>
      <u/>
      <sz val="12"/>
      <color rgb="FFFF0000"/>
      <name val="Calibri"/>
      <family val="2"/>
      <scheme val="minor"/>
    </font>
    <font>
      <sz val="12"/>
      <color rgb="FFFF0000"/>
      <name val="Calibri"/>
      <family val="2"/>
      <scheme val="minor"/>
    </font>
    <font>
      <u/>
      <sz val="11"/>
      <color rgb="FF0A0AF0"/>
      <name val="Calibri"/>
      <family val="2"/>
      <scheme val="minor"/>
    </font>
    <font>
      <u/>
      <sz val="11"/>
      <color rgb="FFFF0000"/>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sz val="10"/>
      <color indexed="8"/>
      <name val="Arial"/>
      <family val="2"/>
    </font>
    <font>
      <b/>
      <sz val="11"/>
      <color indexed="8"/>
      <name val="Calibri"/>
      <family val="2"/>
    </font>
    <font>
      <sz val="11"/>
      <color indexed="8"/>
      <name val="Calibri"/>
      <family val="2"/>
    </font>
    <font>
      <sz val="11"/>
      <name val="Calibri"/>
      <family val="2"/>
    </font>
    <font>
      <b/>
      <sz val="11"/>
      <color rgb="FF000000"/>
      <name val="Calibri"/>
      <family val="2"/>
    </font>
    <font>
      <b/>
      <sz val="11"/>
      <name val="Calibri"/>
      <family val="2"/>
    </font>
    <font>
      <sz val="11"/>
      <color rgb="FF000000"/>
      <name val="Calibri"/>
      <family val="2"/>
    </font>
    <font>
      <sz val="8"/>
      <name val="Calibri"/>
      <family val="2"/>
      <scheme val="minor"/>
    </font>
    <font>
      <u/>
      <sz val="11"/>
      <color theme="1"/>
      <name val="Calibri"/>
      <family val="2"/>
      <scheme val="minor"/>
    </font>
  </fonts>
  <fills count="12">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rgb="FF000000"/>
      </patternFill>
    </fill>
    <fill>
      <patternFill patternType="solid">
        <fgColor indexed="22"/>
        <bgColor indexed="0"/>
      </patternFill>
    </fill>
    <fill>
      <patternFill patternType="solid">
        <fgColor theme="0" tint="-0.14999847407452621"/>
        <bgColor indexed="64"/>
      </patternFill>
    </fill>
    <fill>
      <patternFill patternType="solid">
        <fgColor theme="0" tint="-0.14999847407452621"/>
        <bgColor rgb="FFC0C0C0"/>
      </patternFill>
    </fill>
  </fills>
  <borders count="56">
    <border>
      <left/>
      <right/>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0000"/>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top/>
      <bottom/>
      <diagonal/>
    </border>
    <border>
      <left style="medium">
        <color indexed="64"/>
      </left>
      <right/>
      <top/>
      <bottom/>
      <diagonal/>
    </border>
    <border>
      <left/>
      <right style="medium">
        <color indexed="64"/>
      </right>
      <top/>
      <bottom/>
      <diagonal/>
    </border>
    <border>
      <left/>
      <right style="medium">
        <color rgb="FF000000"/>
      </right>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thin">
        <color rgb="FFD0D7E5"/>
      </left>
      <right style="thin">
        <color rgb="FFD0D7E5"/>
      </right>
      <top/>
      <bottom style="thin">
        <color rgb="FFD0D7E5"/>
      </bottom>
      <diagonal/>
    </border>
  </borders>
  <cellStyleXfs count="4">
    <xf numFmtId="0" fontId="0" fillId="0" borderId="0"/>
    <xf numFmtId="0" fontId="3" fillId="0" borderId="0" applyNumberFormat="0" applyFill="0" applyBorder="0" applyAlignment="0" applyProtection="0"/>
    <xf numFmtId="0" fontId="1" fillId="0" borderId="0"/>
    <xf numFmtId="0" fontId="21" fillId="0" borderId="0"/>
  </cellStyleXfs>
  <cellXfs count="413">
    <xf numFmtId="0" fontId="0" fillId="0" borderId="0" xfId="0"/>
    <xf numFmtId="0" fontId="7" fillId="3" borderId="2" xfId="0" applyFont="1" applyFill="1" applyBorder="1" applyAlignment="1">
      <alignment vertical="center" wrapText="1"/>
    </xf>
    <xf numFmtId="0" fontId="2" fillId="0" borderId="0" xfId="2" applyFont="1"/>
    <xf numFmtId="0" fontId="1" fillId="0" borderId="0" xfId="2" applyAlignment="1">
      <alignment wrapText="1"/>
    </xf>
    <xf numFmtId="0" fontId="1" fillId="0" borderId="0" xfId="2"/>
    <xf numFmtId="0" fontId="0" fillId="0" borderId="0" xfId="2" applyFont="1"/>
    <xf numFmtId="0" fontId="2" fillId="7" borderId="43" xfId="2" applyFont="1" applyFill="1" applyBorder="1"/>
    <xf numFmtId="0" fontId="2" fillId="7" borderId="43" xfId="2" applyFont="1" applyFill="1" applyBorder="1" applyAlignment="1">
      <alignment wrapText="1"/>
    </xf>
    <xf numFmtId="0" fontId="18" fillId="3" borderId="43" xfId="0" applyFont="1" applyFill="1" applyBorder="1" applyAlignment="1">
      <alignment wrapText="1"/>
    </xf>
    <xf numFmtId="0" fontId="18" fillId="5" borderId="43" xfId="0" applyFont="1" applyFill="1" applyBorder="1" applyAlignment="1">
      <alignment wrapText="1"/>
    </xf>
    <xf numFmtId="0" fontId="0" fillId="0" borderId="43" xfId="0" applyBorder="1"/>
    <xf numFmtId="0" fontId="19" fillId="3" borderId="43" xfId="2" applyFont="1" applyFill="1" applyBorder="1" applyAlignment="1">
      <alignment horizontal="left" vertical="center"/>
    </xf>
    <xf numFmtId="0" fontId="18" fillId="5" borderId="43" xfId="2" applyFont="1" applyFill="1" applyBorder="1" applyAlignment="1">
      <alignment wrapText="1"/>
    </xf>
    <xf numFmtId="0" fontId="0" fillId="0" borderId="43" xfId="2" applyFont="1" applyBorder="1"/>
    <xf numFmtId="0" fontId="18" fillId="0" borderId="43" xfId="2" applyFont="1" applyBorder="1" applyAlignment="1">
      <alignment wrapText="1"/>
    </xf>
    <xf numFmtId="0" fontId="18" fillId="0" borderId="43" xfId="2" applyFont="1" applyBorder="1" applyAlignment="1">
      <alignment vertical="center" wrapText="1"/>
    </xf>
    <xf numFmtId="0" fontId="0" fillId="3" borderId="0" xfId="2" applyFont="1" applyFill="1"/>
    <xf numFmtId="0" fontId="18" fillId="0" borderId="44" xfId="2" applyFont="1" applyBorder="1" applyAlignment="1">
      <alignment wrapText="1"/>
    </xf>
    <xf numFmtId="0" fontId="18" fillId="0" borderId="43" xfId="2" applyFont="1" applyBorder="1" applyAlignment="1">
      <alignment horizontal="left" vertical="center" wrapText="1"/>
    </xf>
    <xf numFmtId="0" fontId="0" fillId="0" borderId="0" xfId="2" applyFont="1" applyAlignment="1">
      <alignment wrapText="1"/>
    </xf>
    <xf numFmtId="0" fontId="0" fillId="3" borderId="43" xfId="2" applyFont="1" applyFill="1" applyBorder="1"/>
    <xf numFmtId="0" fontId="0" fillId="3" borderId="43" xfId="2" applyFont="1" applyFill="1" applyBorder="1" applyAlignment="1">
      <alignment vertical="center"/>
    </xf>
    <xf numFmtId="0" fontId="0" fillId="0" borderId="43" xfId="2" applyFont="1" applyBorder="1" applyAlignment="1">
      <alignment wrapText="1"/>
    </xf>
    <xf numFmtId="0" fontId="20" fillId="3" borderId="43" xfId="2" applyFont="1" applyFill="1" applyBorder="1" applyAlignment="1">
      <alignment horizontal="left" vertical="center"/>
    </xf>
    <xf numFmtId="0" fontId="18" fillId="0" borderId="43" xfId="0" applyFont="1" applyBorder="1" applyAlignment="1">
      <alignment wrapText="1"/>
    </xf>
    <xf numFmtId="0" fontId="0" fillId="3" borderId="45" xfId="2" applyFont="1" applyFill="1" applyBorder="1"/>
    <xf numFmtId="0" fontId="0" fillId="8" borderId="43" xfId="2" applyFont="1" applyFill="1" applyBorder="1" applyAlignment="1">
      <alignment wrapText="1"/>
    </xf>
    <xf numFmtId="0" fontId="0" fillId="8" borderId="43" xfId="2" applyFont="1" applyFill="1" applyBorder="1"/>
    <xf numFmtId="0" fontId="18" fillId="3" borderId="45" xfId="2" applyFont="1" applyFill="1" applyBorder="1"/>
    <xf numFmtId="0" fontId="18" fillId="0" borderId="43" xfId="2" applyFont="1" applyBorder="1"/>
    <xf numFmtId="0" fontId="2" fillId="0" borderId="45" xfId="2" applyFont="1" applyBorder="1"/>
    <xf numFmtId="0" fontId="0" fillId="5" borderId="43" xfId="2" applyFont="1" applyFill="1" applyBorder="1" applyAlignment="1">
      <alignment wrapText="1"/>
    </xf>
    <xf numFmtId="0" fontId="19" fillId="0" borderId="43" xfId="2" applyFont="1" applyBorder="1" applyAlignment="1">
      <alignment horizontal="left" vertical="center"/>
    </xf>
    <xf numFmtId="0" fontId="0" fillId="0" borderId="46" xfId="2" applyFont="1" applyBorder="1" applyAlignment="1">
      <alignment wrapText="1"/>
    </xf>
    <xf numFmtId="0" fontId="2" fillId="3" borderId="47" xfId="2" applyFont="1" applyFill="1" applyBorder="1"/>
    <xf numFmtId="0" fontId="2" fillId="0" borderId="48" xfId="2" applyFont="1" applyBorder="1" applyAlignment="1">
      <alignment wrapText="1"/>
    </xf>
    <xf numFmtId="0" fontId="2" fillId="0" borderId="43" xfId="2" applyFont="1" applyBorder="1"/>
    <xf numFmtId="0" fontId="0" fillId="3" borderId="48" xfId="2" applyFont="1" applyFill="1" applyBorder="1"/>
    <xf numFmtId="0" fontId="0" fillId="0" borderId="45" xfId="2" applyFont="1" applyBorder="1"/>
    <xf numFmtId="0" fontId="2" fillId="3" borderId="0" xfId="2" applyFont="1" applyFill="1"/>
    <xf numFmtId="0" fontId="18" fillId="3" borderId="43" xfId="2" applyFont="1" applyFill="1" applyBorder="1"/>
    <xf numFmtId="0" fontId="2" fillId="7" borderId="49" xfId="2" applyFont="1" applyFill="1" applyBorder="1" applyAlignment="1">
      <alignment wrapText="1"/>
    </xf>
    <xf numFmtId="0" fontId="2" fillId="7" borderId="49" xfId="2" applyFont="1" applyFill="1" applyBorder="1"/>
    <xf numFmtId="0" fontId="2" fillId="3" borderId="46" xfId="2" applyFont="1" applyFill="1" applyBorder="1" applyAlignment="1">
      <alignment horizontal="left" vertical="center" wrapText="1"/>
    </xf>
    <xf numFmtId="0" fontId="0" fillId="0" borderId="48" xfId="2" applyFont="1" applyBorder="1"/>
    <xf numFmtId="0" fontId="0" fillId="3" borderId="43" xfId="2" applyFont="1" applyFill="1" applyBorder="1" applyAlignment="1">
      <alignment horizontal="left" vertical="center" wrapText="1"/>
    </xf>
    <xf numFmtId="0" fontId="0" fillId="0" borderId="50" xfId="2" applyFont="1" applyBorder="1" applyAlignment="1">
      <alignment wrapText="1"/>
    </xf>
    <xf numFmtId="0" fontId="0" fillId="0" borderId="51" xfId="2" applyFont="1" applyBorder="1" applyAlignment="1">
      <alignment wrapText="1"/>
    </xf>
    <xf numFmtId="0" fontId="1" fillId="3" borderId="43" xfId="2" applyFill="1" applyBorder="1"/>
    <xf numFmtId="0" fontId="2" fillId="3" borderId="46" xfId="2" applyFont="1" applyFill="1" applyBorder="1"/>
    <xf numFmtId="0" fontId="2" fillId="3" borderId="43" xfId="2" applyFont="1" applyFill="1" applyBorder="1"/>
    <xf numFmtId="0" fontId="18" fillId="0" borderId="46" xfId="2" applyFont="1" applyBorder="1" applyAlignment="1">
      <alignment wrapText="1"/>
    </xf>
    <xf numFmtId="0" fontId="0" fillId="3" borderId="43" xfId="2" applyFont="1" applyFill="1" applyBorder="1" applyAlignment="1">
      <alignment wrapText="1"/>
    </xf>
    <xf numFmtId="0" fontId="1" fillId="0" borderId="43" xfId="2" applyBorder="1" applyAlignment="1">
      <alignment wrapText="1"/>
    </xf>
    <xf numFmtId="0" fontId="22" fillId="9" borderId="52" xfId="3" applyFont="1" applyFill="1" applyBorder="1" applyAlignment="1">
      <alignment horizontal="center" wrapText="1"/>
    </xf>
    <xf numFmtId="0" fontId="1" fillId="0" borderId="0" xfId="0" applyFont="1"/>
    <xf numFmtId="0" fontId="2" fillId="7" borderId="0" xfId="0" applyFont="1" applyFill="1"/>
    <xf numFmtId="0" fontId="23" fillId="0" borderId="0" xfId="3" applyFont="1" applyAlignment="1">
      <alignment wrapText="1"/>
    </xf>
    <xf numFmtId="0" fontId="23" fillId="0" borderId="0" xfId="3" applyFont="1" applyAlignment="1">
      <alignment horizontal="left" wrapText="1"/>
    </xf>
    <xf numFmtId="0" fontId="23" fillId="0" borderId="53" xfId="3" applyFont="1" applyBorder="1" applyAlignment="1">
      <alignment wrapText="1"/>
    </xf>
    <xf numFmtId="0" fontId="18" fillId="0" borderId="0" xfId="0" applyFont="1"/>
    <xf numFmtId="0" fontId="24" fillId="0" borderId="54" xfId="3" applyFont="1" applyBorder="1" applyAlignment="1">
      <alignment wrapText="1"/>
    </xf>
    <xf numFmtId="0" fontId="23" fillId="0" borderId="53" xfId="3" applyFont="1" applyBorder="1"/>
    <xf numFmtId="0" fontId="23" fillId="0" borderId="54" xfId="3" applyFont="1" applyBorder="1" applyAlignment="1">
      <alignment wrapText="1"/>
    </xf>
    <xf numFmtId="0" fontId="0" fillId="0" borderId="0" xfId="0" applyAlignment="1">
      <alignment wrapText="1"/>
    </xf>
    <xf numFmtId="0" fontId="0" fillId="0" borderId="0" xfId="0" applyFill="1"/>
    <xf numFmtId="0" fontId="25" fillId="10" borderId="43" xfId="0" applyFont="1" applyFill="1" applyBorder="1" applyAlignment="1" applyProtection="1">
      <alignment horizontal="center" vertical="center" wrapText="1"/>
      <protection hidden="1"/>
    </xf>
    <xf numFmtId="0" fontId="25" fillId="11" borderId="43" xfId="0" applyFont="1" applyFill="1" applyBorder="1" applyAlignment="1" applyProtection="1">
      <alignment horizontal="center" vertical="center" wrapText="1"/>
      <protection hidden="1"/>
    </xf>
    <xf numFmtId="0" fontId="26" fillId="11" borderId="43" xfId="0" applyFont="1" applyFill="1" applyBorder="1" applyAlignment="1" applyProtection="1">
      <alignment horizontal="center" vertical="center" wrapText="1"/>
      <protection hidden="1"/>
    </xf>
    <xf numFmtId="0" fontId="27" fillId="0" borderId="55" xfId="0" applyFont="1" applyBorder="1" applyAlignment="1" applyProtection="1">
      <alignment horizontal="left" vertical="center"/>
      <protection hidden="1"/>
    </xf>
    <xf numFmtId="14" fontId="27" fillId="0" borderId="55" xfId="0" applyNumberFormat="1" applyFont="1" applyBorder="1" applyAlignment="1" applyProtection="1">
      <alignment horizontal="left" vertical="center"/>
      <protection hidden="1"/>
    </xf>
    <xf numFmtId="49" fontId="27" fillId="3" borderId="0" xfId="0" applyNumberFormat="1" applyFont="1" applyFill="1" applyAlignment="1" applyProtection="1">
      <alignment horizontal="left" vertical="center"/>
      <protection hidden="1"/>
    </xf>
    <xf numFmtId="0" fontId="0" fillId="0" borderId="0" xfId="0" applyAlignment="1" applyProtection="1">
      <alignment horizontal="left"/>
      <protection hidden="1"/>
    </xf>
    <xf numFmtId="14" fontId="0" fillId="0" borderId="0" xfId="0" applyNumberFormat="1" applyAlignment="1" applyProtection="1">
      <alignment horizontal="left"/>
      <protection hidden="1"/>
    </xf>
    <xf numFmtId="49" fontId="27" fillId="0" borderId="55" xfId="0" applyNumberFormat="1" applyFont="1" applyBorder="1" applyAlignment="1" applyProtection="1">
      <alignment horizontal="left" vertical="center"/>
      <protection hidden="1"/>
    </xf>
    <xf numFmtId="0" fontId="18" fillId="0" borderId="28" xfId="0" applyFont="1" applyBorder="1" applyAlignment="1" applyProtection="1">
      <alignment vertical="center" wrapText="1"/>
      <protection locked="0"/>
    </xf>
    <xf numFmtId="165" fontId="18" fillId="0" borderId="40" xfId="0" applyNumberFormat="1" applyFont="1" applyBorder="1" applyAlignment="1" applyProtection="1">
      <alignment horizontal="center" vertical="center" wrapText="1"/>
    </xf>
    <xf numFmtId="0" fontId="18" fillId="0" borderId="12" xfId="0" applyFont="1" applyBorder="1" applyAlignment="1" applyProtection="1">
      <alignment vertical="center" wrapText="1"/>
      <protection locked="0"/>
    </xf>
    <xf numFmtId="0" fontId="18" fillId="0" borderId="7" xfId="0" applyFont="1" applyBorder="1" applyAlignment="1" applyProtection="1">
      <alignment vertical="center" wrapText="1"/>
      <protection locked="0"/>
    </xf>
    <xf numFmtId="0" fontId="18" fillId="0" borderId="31" xfId="0" applyFont="1" applyBorder="1" applyAlignment="1" applyProtection="1">
      <alignment vertical="center" wrapText="1"/>
      <protection locked="0"/>
    </xf>
    <xf numFmtId="165" fontId="0" fillId="0" borderId="40" xfId="0" applyNumberFormat="1" applyFont="1" applyBorder="1" applyAlignment="1" applyProtection="1">
      <alignment horizontal="center"/>
      <protection hidden="1"/>
    </xf>
    <xf numFmtId="165" fontId="18" fillId="0" borderId="40" xfId="0" applyNumberFormat="1" applyFont="1" applyBorder="1" applyAlignment="1" applyProtection="1">
      <alignment horizontal="center" vertical="center" wrapText="1"/>
      <protection locked="0"/>
    </xf>
    <xf numFmtId="167" fontId="18" fillId="0" borderId="29" xfId="0" applyNumberFormat="1" applyFont="1" applyBorder="1" applyAlignment="1" applyProtection="1">
      <alignment horizontal="center" vertical="center" wrapText="1"/>
      <protection locked="0"/>
    </xf>
    <xf numFmtId="171" fontId="18" fillId="0" borderId="31" xfId="0" applyNumberFormat="1" applyFont="1" applyBorder="1" applyAlignment="1" applyProtection="1">
      <alignment horizontal="center" vertical="center" wrapText="1"/>
      <protection hidden="1"/>
    </xf>
    <xf numFmtId="10" fontId="18" fillId="0" borderId="29" xfId="0" applyNumberFormat="1" applyFont="1" applyBorder="1" applyAlignment="1" applyProtection="1">
      <alignment horizontal="center" vertical="center" wrapText="1"/>
      <protection locked="0"/>
    </xf>
    <xf numFmtId="165" fontId="18" fillId="0" borderId="31" xfId="0" applyNumberFormat="1" applyFont="1" applyBorder="1" applyAlignment="1" applyProtection="1">
      <alignment horizontal="center" vertical="center" wrapText="1"/>
      <protection locked="0"/>
    </xf>
    <xf numFmtId="0" fontId="18" fillId="0" borderId="40" xfId="0" applyFont="1" applyBorder="1" applyAlignment="1" applyProtection="1">
      <alignment vertical="center" wrapText="1"/>
      <protection locked="0"/>
    </xf>
    <xf numFmtId="169" fontId="18" fillId="0" borderId="7" xfId="0" applyNumberFormat="1" applyFont="1" applyBorder="1" applyAlignment="1" applyProtection="1">
      <alignment vertical="center" wrapText="1"/>
      <protection locked="0"/>
    </xf>
    <xf numFmtId="0" fontId="18" fillId="0" borderId="39" xfId="0" applyFont="1" applyBorder="1" applyAlignment="1" applyProtection="1">
      <alignment horizontal="center" vertical="center" wrapText="1"/>
      <protection locked="0"/>
    </xf>
    <xf numFmtId="0" fontId="17" fillId="3" borderId="41"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27" fillId="0" borderId="0" xfId="0" applyNumberFormat="1" applyFont="1" applyAlignment="1" applyProtection="1">
      <alignment horizontal="left" vertical="center"/>
      <protection hidden="1"/>
    </xf>
    <xf numFmtId="169" fontId="18" fillId="0" borderId="40" xfId="0" applyNumberFormat="1" applyFont="1" applyBorder="1" applyAlignment="1" applyProtection="1">
      <alignment vertical="center" wrapText="1"/>
      <protection locked="0"/>
    </xf>
    <xf numFmtId="0" fontId="18" fillId="0" borderId="14" xfId="0" applyFont="1" applyFill="1" applyBorder="1" applyAlignment="1" applyProtection="1">
      <alignment horizontal="center" vertical="center" wrapText="1"/>
      <protection locked="0"/>
    </xf>
    <xf numFmtId="10" fontId="18" fillId="0" borderId="31" xfId="0" applyNumberFormat="1" applyFont="1" applyBorder="1" applyAlignment="1" applyProtection="1">
      <alignment horizontal="center" vertical="center" wrapText="1"/>
      <protection locked="0"/>
    </xf>
    <xf numFmtId="165" fontId="0" fillId="0" borderId="0" xfId="0" applyNumberFormat="1" applyFont="1" applyFill="1" applyBorder="1" applyAlignment="1" applyProtection="1">
      <alignment horizontal="center"/>
      <protection hidden="1"/>
    </xf>
    <xf numFmtId="165" fontId="18" fillId="0" borderId="0" xfId="0" applyNumberFormat="1" applyFont="1" applyFill="1" applyBorder="1" applyAlignment="1" applyProtection="1">
      <alignment horizontal="center" vertical="center" wrapText="1"/>
      <protection locked="0"/>
    </xf>
    <xf numFmtId="167" fontId="18" fillId="0" borderId="0" xfId="0" applyNumberFormat="1" applyFont="1" applyFill="1" applyBorder="1" applyAlignment="1" applyProtection="1">
      <alignment horizontal="center" vertical="center" wrapText="1"/>
      <protection locked="0"/>
    </xf>
    <xf numFmtId="10" fontId="18" fillId="0" borderId="0" xfId="0" applyNumberFormat="1" applyFont="1" applyFill="1" applyBorder="1" applyAlignment="1" applyProtection="1">
      <alignment horizontal="center" vertical="center" wrapText="1"/>
      <protection locked="0"/>
    </xf>
    <xf numFmtId="165" fontId="18" fillId="0" borderId="0" xfId="0" applyNumberFormat="1" applyFont="1" applyFill="1" applyBorder="1" applyAlignment="1" applyProtection="1">
      <alignment horizontal="center" vertical="center" wrapText="1"/>
    </xf>
    <xf numFmtId="165" fontId="18" fillId="0" borderId="0" xfId="0" applyNumberFormat="1" applyFont="1" applyFill="1" applyBorder="1" applyAlignment="1" applyProtection="1">
      <alignment vertical="center" wrapText="1"/>
      <protection locked="0"/>
    </xf>
    <xf numFmtId="10" fontId="18" fillId="0" borderId="0" xfId="0" applyNumberFormat="1" applyFont="1" applyFill="1" applyBorder="1" applyAlignment="1" applyProtection="1">
      <alignment vertical="center" wrapText="1"/>
      <protection locked="0"/>
    </xf>
    <xf numFmtId="0" fontId="7" fillId="0" borderId="0" xfId="0" applyFont="1" applyFill="1" applyBorder="1" applyAlignment="1">
      <alignment vertical="center" wrapText="1"/>
    </xf>
    <xf numFmtId="165" fontId="18" fillId="0" borderId="30" xfId="0" applyNumberFormat="1" applyFont="1" applyBorder="1" applyAlignment="1" applyProtection="1">
      <alignment horizontal="center" vertical="center" wrapText="1"/>
      <protection locked="0"/>
    </xf>
    <xf numFmtId="165" fontId="18" fillId="0" borderId="34" xfId="0" applyNumberFormat="1" applyFont="1" applyBorder="1" applyAlignment="1" applyProtection="1">
      <alignment horizontal="center" vertical="center" wrapText="1"/>
      <protection locked="0"/>
    </xf>
    <xf numFmtId="165" fontId="18" fillId="0" borderId="9" xfId="0" applyNumberFormat="1" applyFont="1" applyBorder="1" applyAlignment="1" applyProtection="1">
      <alignment horizontal="center" vertical="center" wrapText="1"/>
      <protection locked="0"/>
    </xf>
    <xf numFmtId="10" fontId="18" fillId="0" borderId="40" xfId="0" applyNumberFormat="1" applyFont="1" applyBorder="1" applyAlignment="1" applyProtection="1">
      <alignment horizontal="center" vertical="center" wrapText="1"/>
      <protection locked="0"/>
    </xf>
    <xf numFmtId="171" fontId="18" fillId="0" borderId="28" xfId="0" applyNumberFormat="1" applyFont="1" applyBorder="1" applyAlignment="1" applyProtection="1">
      <alignment horizontal="center" vertical="center" wrapText="1"/>
      <protection hidden="1"/>
    </xf>
    <xf numFmtId="0" fontId="1" fillId="0" borderId="45" xfId="2" applyBorder="1" applyAlignment="1">
      <alignment wrapText="1"/>
    </xf>
    <xf numFmtId="0" fontId="0" fillId="0" borderId="43" xfId="2" applyFont="1" applyBorder="1" applyAlignment="1">
      <alignment horizontal="left" vertical="center"/>
    </xf>
    <xf numFmtId="0" fontId="1" fillId="0" borderId="43" xfId="2" applyBorder="1"/>
    <xf numFmtId="0" fontId="0" fillId="0" borderId="46" xfId="2" applyFont="1" applyFill="1" applyBorder="1" applyAlignment="1">
      <alignment wrapText="1"/>
    </xf>
    <xf numFmtId="0" fontId="0" fillId="0" borderId="0" xfId="0" applyProtection="1"/>
    <xf numFmtId="0" fontId="7" fillId="0" borderId="0" xfId="0" applyFont="1" applyFill="1" applyBorder="1" applyAlignment="1" applyProtection="1">
      <alignment vertical="center" wrapText="1"/>
    </xf>
    <xf numFmtId="0" fontId="18" fillId="0" borderId="0" xfId="0" applyFont="1" applyFill="1" applyBorder="1" applyAlignment="1" applyProtection="1">
      <alignment vertical="center" wrapText="1"/>
    </xf>
    <xf numFmtId="10" fontId="18" fillId="0" borderId="0" xfId="0" applyNumberFormat="1" applyFont="1" applyFill="1" applyBorder="1" applyAlignment="1" applyProtection="1">
      <alignment vertical="center" wrapText="1"/>
    </xf>
    <xf numFmtId="169" fontId="18" fillId="0" borderId="0" xfId="0" applyNumberFormat="1" applyFont="1" applyFill="1" applyBorder="1" applyAlignment="1" applyProtection="1">
      <alignment vertical="center" wrapText="1"/>
    </xf>
    <xf numFmtId="0" fontId="0" fillId="3" borderId="0" xfId="0" applyFill="1" applyAlignment="1">
      <alignment horizontal="left"/>
    </xf>
    <xf numFmtId="0" fontId="18" fillId="0" borderId="28"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10" fontId="18" fillId="0" borderId="28" xfId="0" applyNumberFormat="1" applyFont="1" applyBorder="1" applyAlignment="1" applyProtection="1">
      <alignment horizontal="center" vertical="center" wrapText="1"/>
      <protection locked="0"/>
    </xf>
    <xf numFmtId="10" fontId="18" fillId="0" borderId="30" xfId="0" applyNumberFormat="1" applyFont="1" applyBorder="1" applyAlignment="1" applyProtection="1">
      <alignment horizontal="center" vertical="center" wrapText="1"/>
      <protection locked="0"/>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4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18" fillId="0" borderId="7" xfId="0" applyFont="1" applyBorder="1" applyAlignment="1" applyProtection="1">
      <alignment horizontal="center" vertical="center" wrapText="1"/>
      <protection locked="0"/>
    </xf>
    <xf numFmtId="0" fontId="18" fillId="0" borderId="9" xfId="0" applyFont="1" applyBorder="1" applyAlignment="1" applyProtection="1">
      <alignment horizontal="center" vertical="center" wrapText="1"/>
      <protection locked="0"/>
    </xf>
    <xf numFmtId="10" fontId="18" fillId="0" borderId="7" xfId="0" applyNumberFormat="1" applyFont="1" applyBorder="1" applyAlignment="1" applyProtection="1">
      <alignment horizontal="center" vertical="center" wrapText="1"/>
      <protection locked="0"/>
    </xf>
    <xf numFmtId="10" fontId="18" fillId="0" borderId="9" xfId="0" applyNumberFormat="1" applyFont="1" applyBorder="1" applyAlignment="1" applyProtection="1">
      <alignment horizontal="center" vertical="center" wrapText="1"/>
      <protection locked="0"/>
    </xf>
    <xf numFmtId="165" fontId="18" fillId="0" borderId="28" xfId="0" applyNumberFormat="1" applyFont="1" applyFill="1" applyBorder="1" applyAlignment="1" applyProtection="1">
      <alignment horizontal="center" vertical="center" wrapText="1"/>
      <protection locked="0"/>
    </xf>
    <xf numFmtId="165" fontId="18" fillId="0" borderId="29" xfId="0" applyNumberFormat="1" applyFont="1" applyFill="1" applyBorder="1" applyAlignment="1" applyProtection="1">
      <alignment horizontal="center" vertical="center" wrapText="1"/>
      <protection locked="0"/>
    </xf>
    <xf numFmtId="165" fontId="18" fillId="0" borderId="30" xfId="0" applyNumberFormat="1" applyFont="1" applyFill="1" applyBorder="1" applyAlignment="1" applyProtection="1">
      <alignment horizontal="center" vertical="center" wrapText="1"/>
      <protection locked="0"/>
    </xf>
    <xf numFmtId="165" fontId="0" fillId="0" borderId="28" xfId="0" applyNumberFormat="1" applyFont="1" applyBorder="1" applyAlignment="1" applyProtection="1">
      <alignment horizontal="center" vertical="center"/>
      <protection locked="0"/>
    </xf>
    <xf numFmtId="165" fontId="0" fillId="0" borderId="29" xfId="0" applyNumberFormat="1" applyFont="1" applyBorder="1" applyAlignment="1" applyProtection="1">
      <alignment horizontal="center" vertical="center"/>
      <protection locked="0"/>
    </xf>
    <xf numFmtId="165" fontId="0" fillId="0" borderId="30" xfId="0" applyNumberFormat="1" applyFont="1" applyBorder="1" applyAlignment="1" applyProtection="1">
      <alignment horizontal="center" vertical="center"/>
      <protection locked="0"/>
    </xf>
    <xf numFmtId="166" fontId="18" fillId="0" borderId="28" xfId="0" applyNumberFormat="1" applyFont="1" applyBorder="1" applyAlignment="1" applyProtection="1">
      <alignment horizontal="center" vertical="center" wrapText="1"/>
      <protection hidden="1"/>
    </xf>
    <xf numFmtId="166" fontId="18" fillId="0" borderId="29" xfId="0" applyNumberFormat="1" applyFont="1" applyBorder="1" applyAlignment="1" applyProtection="1">
      <alignment horizontal="center" vertical="center" wrapText="1"/>
      <protection hidden="1"/>
    </xf>
    <xf numFmtId="166" fontId="18" fillId="0" borderId="30" xfId="0" applyNumberFormat="1" applyFont="1" applyBorder="1" applyAlignment="1" applyProtection="1">
      <alignment horizontal="center" vertical="center" wrapText="1"/>
      <protection hidden="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166" fontId="18" fillId="0" borderId="23" xfId="0" applyNumberFormat="1" applyFont="1" applyBorder="1" applyAlignment="1" applyProtection="1">
      <alignment horizontal="center" vertical="center" wrapText="1"/>
      <protection hidden="1"/>
    </xf>
    <xf numFmtId="166" fontId="18" fillId="0" borderId="0" xfId="0" applyNumberFormat="1" applyFont="1" applyBorder="1" applyAlignment="1" applyProtection="1">
      <alignment horizontal="center" vertical="center" wrapText="1"/>
      <protection hidden="1"/>
    </xf>
    <xf numFmtId="166" fontId="18" fillId="0" borderId="24" xfId="0" applyNumberFormat="1" applyFont="1" applyBorder="1" applyAlignment="1" applyProtection="1">
      <alignment horizontal="center" vertical="center" wrapText="1"/>
      <protection hidden="1"/>
    </xf>
    <xf numFmtId="164" fontId="18" fillId="0" borderId="29" xfId="0" applyNumberFormat="1" applyFont="1" applyBorder="1" applyAlignment="1" applyProtection="1">
      <alignment horizontal="center" vertical="center" wrapText="1"/>
      <protection locked="0"/>
    </xf>
    <xf numFmtId="164" fontId="18" fillId="0" borderId="30" xfId="0" applyNumberFormat="1" applyFont="1" applyBorder="1" applyAlignment="1" applyProtection="1">
      <alignment horizontal="center" vertical="center" wrapText="1"/>
      <protection locked="0"/>
    </xf>
    <xf numFmtId="0" fontId="8" fillId="3" borderId="32"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wrapText="1"/>
    </xf>
    <xf numFmtId="166" fontId="18" fillId="4" borderId="20" xfId="0" applyNumberFormat="1" applyFont="1" applyFill="1" applyBorder="1" applyAlignment="1" applyProtection="1">
      <alignment horizontal="center" vertical="center" wrapText="1"/>
      <protection hidden="1"/>
    </xf>
    <xf numFmtId="166" fontId="18" fillId="4" borderId="3" xfId="0" applyNumberFormat="1" applyFont="1" applyFill="1" applyBorder="1" applyAlignment="1" applyProtection="1">
      <alignment horizontal="center" vertical="center" wrapText="1"/>
      <protection hidden="1"/>
    </xf>
    <xf numFmtId="166" fontId="18" fillId="4" borderId="21" xfId="0" applyNumberFormat="1" applyFont="1" applyFill="1" applyBorder="1" applyAlignment="1" applyProtection="1">
      <alignment horizontal="center" vertical="center" wrapText="1"/>
      <protection hidden="1"/>
    </xf>
    <xf numFmtId="166" fontId="18" fillId="0" borderId="7" xfId="0" applyNumberFormat="1" applyFont="1" applyBorder="1" applyAlignment="1" applyProtection="1">
      <alignment horizontal="center" vertical="center" wrapText="1"/>
      <protection hidden="1"/>
    </xf>
    <xf numFmtId="166" fontId="18" fillId="0" borderId="8" xfId="0" applyNumberFormat="1" applyFont="1" applyBorder="1" applyAlignment="1" applyProtection="1">
      <alignment horizontal="center" vertical="center" wrapText="1"/>
      <protection hidden="1"/>
    </xf>
    <xf numFmtId="166" fontId="18" fillId="0" borderId="9" xfId="0" applyNumberFormat="1" applyFont="1" applyBorder="1" applyAlignment="1" applyProtection="1">
      <alignment horizontal="center" vertical="center" wrapText="1"/>
      <protection hidden="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9" xfId="0" applyFont="1" applyFill="1" applyBorder="1" applyAlignment="1">
      <alignment horizontal="left" vertical="center" wrapText="1"/>
    </xf>
    <xf numFmtId="0" fontId="7" fillId="3" borderId="23" xfId="0" applyFont="1" applyFill="1" applyBorder="1" applyAlignment="1">
      <alignment horizontal="left" vertical="center" wrapText="1"/>
    </xf>
    <xf numFmtId="0" fontId="7" fillId="3" borderId="0" xfId="0" applyFont="1" applyFill="1" applyBorder="1" applyAlignment="1">
      <alignment horizontal="left" vertical="center" wrapText="1"/>
    </xf>
    <xf numFmtId="0" fontId="7" fillId="3" borderId="24" xfId="0" applyFont="1" applyFill="1" applyBorder="1" applyAlignment="1">
      <alignment horizontal="left" vertical="center" wrapText="1"/>
    </xf>
    <xf numFmtId="166" fontId="18" fillId="4" borderId="23" xfId="0" applyNumberFormat="1" applyFont="1" applyFill="1" applyBorder="1" applyAlignment="1" applyProtection="1">
      <alignment horizontal="center" vertical="center" wrapText="1"/>
      <protection hidden="1"/>
    </xf>
    <xf numFmtId="166" fontId="18" fillId="4" borderId="0" xfId="0" applyNumberFormat="1" applyFont="1" applyFill="1" applyBorder="1" applyAlignment="1" applyProtection="1">
      <alignment horizontal="center" vertical="center" wrapText="1"/>
      <protection hidden="1"/>
    </xf>
    <xf numFmtId="166" fontId="18" fillId="4" borderId="24" xfId="0" applyNumberFormat="1" applyFont="1" applyFill="1" applyBorder="1" applyAlignment="1" applyProtection="1">
      <alignment horizontal="center" vertical="center" wrapText="1"/>
      <protection hidden="1"/>
    </xf>
    <xf numFmtId="165" fontId="18" fillId="4" borderId="28" xfId="0" applyNumberFormat="1" applyFont="1" applyFill="1" applyBorder="1" applyAlignment="1" applyProtection="1">
      <alignment horizontal="center" vertical="center" wrapText="1"/>
      <protection locked="0"/>
    </xf>
    <xf numFmtId="165" fontId="18" fillId="4" borderId="29" xfId="0" applyNumberFormat="1" applyFont="1" applyFill="1" applyBorder="1" applyAlignment="1" applyProtection="1">
      <alignment horizontal="center" vertical="center" wrapText="1"/>
      <protection locked="0"/>
    </xf>
    <xf numFmtId="165" fontId="18" fillId="4" borderId="30" xfId="0" applyNumberFormat="1" applyFont="1" applyFill="1" applyBorder="1" applyAlignment="1" applyProtection="1">
      <alignment horizontal="center" vertical="center" wrapText="1"/>
      <protection locked="0"/>
    </xf>
    <xf numFmtId="165" fontId="18" fillId="4" borderId="7" xfId="0" applyNumberFormat="1" applyFont="1" applyFill="1" applyBorder="1" applyAlignment="1" applyProtection="1">
      <alignment horizontal="center" vertical="center" wrapText="1"/>
      <protection locked="0"/>
    </xf>
    <xf numFmtId="165" fontId="18" fillId="4" borderId="8" xfId="0" applyNumberFormat="1" applyFont="1" applyFill="1" applyBorder="1" applyAlignment="1" applyProtection="1">
      <alignment horizontal="center" vertical="center" wrapText="1"/>
      <protection locked="0"/>
    </xf>
    <xf numFmtId="165" fontId="18" fillId="4" borderId="9" xfId="0" applyNumberFormat="1" applyFont="1" applyFill="1" applyBorder="1" applyAlignment="1" applyProtection="1">
      <alignment horizontal="center" vertical="center" wrapText="1"/>
      <protection locked="0"/>
    </xf>
    <xf numFmtId="0" fontId="18" fillId="5" borderId="28" xfId="0" applyFont="1" applyFill="1" applyBorder="1" applyAlignment="1" applyProtection="1">
      <alignment horizontal="center" vertical="center" wrapText="1"/>
      <protection locked="0"/>
    </xf>
    <xf numFmtId="0" fontId="18" fillId="5" borderId="29" xfId="0" applyFont="1" applyFill="1" applyBorder="1" applyAlignment="1" applyProtection="1">
      <alignment horizontal="center" vertical="center" wrapText="1"/>
      <protection locked="0"/>
    </xf>
    <xf numFmtId="0" fontId="18" fillId="5" borderId="30" xfId="0" applyFont="1" applyFill="1" applyBorder="1" applyAlignment="1" applyProtection="1">
      <alignment horizontal="center" vertical="center" wrapText="1"/>
      <protection locked="0"/>
    </xf>
    <xf numFmtId="165" fontId="18" fillId="4" borderId="4" xfId="0" applyNumberFormat="1" applyFont="1" applyFill="1" applyBorder="1" applyAlignment="1" applyProtection="1">
      <alignment horizontal="center" vertical="center" wrapText="1"/>
      <protection locked="0"/>
    </xf>
    <xf numFmtId="165" fontId="18" fillId="4" borderId="19" xfId="0" applyNumberFormat="1" applyFont="1" applyFill="1" applyBorder="1" applyAlignment="1" applyProtection="1">
      <alignment horizontal="center" vertical="center" wrapText="1"/>
      <protection locked="0"/>
    </xf>
    <xf numFmtId="165" fontId="18" fillId="4" borderId="3" xfId="0" applyNumberFormat="1" applyFont="1" applyFill="1" applyBorder="1" applyAlignment="1" applyProtection="1">
      <alignment horizontal="center" vertical="center" wrapText="1"/>
      <protection locked="0"/>
    </xf>
    <xf numFmtId="165" fontId="18" fillId="4" borderId="21" xfId="0" applyNumberFormat="1" applyFont="1" applyFill="1" applyBorder="1" applyAlignment="1" applyProtection="1">
      <alignment horizontal="center" vertical="center" wrapText="1"/>
      <protection locked="0"/>
    </xf>
    <xf numFmtId="166" fontId="18" fillId="4" borderId="32" xfId="0" applyNumberFormat="1" applyFont="1" applyFill="1" applyBorder="1" applyAlignment="1" applyProtection="1">
      <alignment horizontal="center" vertical="center" wrapText="1"/>
      <protection hidden="1"/>
    </xf>
    <xf numFmtId="166" fontId="18" fillId="4" borderId="33" xfId="0" applyNumberFormat="1" applyFont="1" applyFill="1" applyBorder="1" applyAlignment="1" applyProtection="1">
      <alignment horizontal="center" vertical="center" wrapText="1"/>
      <protection hidden="1"/>
    </xf>
    <xf numFmtId="166" fontId="18" fillId="4" borderId="34" xfId="0" applyNumberFormat="1" applyFont="1" applyFill="1" applyBorder="1" applyAlignment="1" applyProtection="1">
      <alignment horizontal="center" vertical="center" wrapText="1"/>
      <protection hidden="1"/>
    </xf>
    <xf numFmtId="165" fontId="18" fillId="4" borderId="18" xfId="0" applyNumberFormat="1" applyFont="1" applyFill="1" applyBorder="1" applyAlignment="1" applyProtection="1">
      <alignment horizontal="center" vertical="center" wrapText="1"/>
      <protection locked="0"/>
    </xf>
    <xf numFmtId="165" fontId="18" fillId="4" borderId="35" xfId="0" applyNumberFormat="1" applyFont="1" applyFill="1" applyBorder="1" applyAlignment="1" applyProtection="1">
      <alignment horizontal="center" vertical="center" wrapText="1"/>
      <protection locked="0"/>
    </xf>
    <xf numFmtId="165" fontId="18" fillId="4" borderId="37" xfId="0" applyNumberFormat="1" applyFont="1" applyFill="1" applyBorder="1" applyAlignment="1" applyProtection="1">
      <alignment horizontal="center" vertical="center" wrapText="1"/>
      <protection locked="0"/>
    </xf>
    <xf numFmtId="164" fontId="0" fillId="0" borderId="28" xfId="0" applyNumberFormat="1" applyFont="1" applyFill="1" applyBorder="1" applyAlignment="1" applyProtection="1">
      <alignment horizontal="center" vertical="center" wrapText="1"/>
      <protection locked="0"/>
    </xf>
    <xf numFmtId="164" fontId="0" fillId="0" borderId="29" xfId="0" applyNumberFormat="1" applyFont="1" applyFill="1" applyBorder="1" applyAlignment="1" applyProtection="1">
      <alignment horizontal="center" vertical="center" wrapText="1"/>
      <protection locked="0"/>
    </xf>
    <xf numFmtId="164" fontId="0" fillId="0" borderId="30" xfId="0" applyNumberFormat="1" applyFont="1" applyFill="1" applyBorder="1" applyAlignment="1" applyProtection="1">
      <alignment horizontal="center" vertical="center" wrapText="1"/>
      <protection locked="0"/>
    </xf>
    <xf numFmtId="0" fontId="0" fillId="0" borderId="28" xfId="0" applyFont="1" applyBorder="1" applyAlignment="1" applyProtection="1">
      <alignment horizontal="center"/>
      <protection locked="0"/>
    </xf>
    <xf numFmtId="0" fontId="0" fillId="0" borderId="30" xfId="0" applyFont="1" applyBorder="1" applyAlignment="1" applyProtection="1">
      <alignment horizontal="center"/>
      <protection locked="0"/>
    </xf>
    <xf numFmtId="0" fontId="0" fillId="0" borderId="28" xfId="0" applyFont="1" applyFill="1" applyBorder="1" applyAlignment="1" applyProtection="1">
      <alignment horizontal="center" vertical="center" wrapText="1"/>
      <protection locked="0"/>
    </xf>
    <xf numFmtId="0" fontId="0" fillId="0" borderId="29" xfId="0" applyFont="1" applyFill="1" applyBorder="1" applyAlignment="1" applyProtection="1">
      <alignment horizontal="center" vertical="center" wrapText="1"/>
      <protection locked="0"/>
    </xf>
    <xf numFmtId="0" fontId="0" fillId="0" borderId="30" xfId="0" applyFont="1" applyFill="1" applyBorder="1" applyAlignment="1" applyProtection="1">
      <alignment horizontal="center" vertical="center" wrapText="1"/>
      <protection locked="0"/>
    </xf>
    <xf numFmtId="0" fontId="7" fillId="2" borderId="1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0" xfId="0" applyFont="1" applyFill="1" applyBorder="1" applyAlignment="1">
      <alignment horizontal="center" vertical="center" wrapText="1"/>
    </xf>
    <xf numFmtId="165" fontId="18" fillId="4" borderId="1" xfId="0" applyNumberFormat="1" applyFont="1" applyFill="1" applyBorder="1" applyAlignment="1" applyProtection="1">
      <alignment horizontal="center" vertical="center" wrapText="1"/>
      <protection locked="0"/>
    </xf>
    <xf numFmtId="165" fontId="18" fillId="4" borderId="17" xfId="0" applyNumberFormat="1" applyFont="1" applyFill="1" applyBorder="1" applyAlignment="1" applyProtection="1">
      <alignment horizontal="center" vertical="center" wrapText="1"/>
      <protection locked="0"/>
    </xf>
    <xf numFmtId="165" fontId="0" fillId="0" borderId="28" xfId="0" applyNumberFormat="1" applyFont="1" applyBorder="1" applyAlignment="1" applyProtection="1">
      <alignment horizontal="center"/>
      <protection locked="0"/>
    </xf>
    <xf numFmtId="165" fontId="0" fillId="0" borderId="29" xfId="0" applyNumberFormat="1" applyFont="1" applyBorder="1" applyAlignment="1" applyProtection="1">
      <alignment horizontal="center"/>
      <protection locked="0"/>
    </xf>
    <xf numFmtId="165" fontId="0" fillId="0" borderId="30" xfId="0" applyNumberFormat="1" applyFont="1" applyBorder="1" applyAlignment="1" applyProtection="1">
      <alignment horizontal="center"/>
      <protection locked="0"/>
    </xf>
    <xf numFmtId="0" fontId="7" fillId="3" borderId="28"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0" fillId="0" borderId="28"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30" xfId="0" applyBorder="1" applyAlignment="1" applyProtection="1">
      <alignment horizontal="center"/>
      <protection locked="0"/>
    </xf>
    <xf numFmtId="0" fontId="7" fillId="3" borderId="28" xfId="0" applyFont="1" applyFill="1" applyBorder="1" applyAlignment="1">
      <alignment horizontal="left" vertical="center" wrapText="1"/>
    </xf>
    <xf numFmtId="0" fontId="7" fillId="3" borderId="29" xfId="0" applyFont="1" applyFill="1" applyBorder="1" applyAlignment="1">
      <alignment horizontal="left" vertical="center" wrapText="1"/>
    </xf>
    <xf numFmtId="165" fontId="18" fillId="4" borderId="32" xfId="0" applyNumberFormat="1" applyFont="1" applyFill="1" applyBorder="1" applyAlignment="1" applyProtection="1">
      <alignment horizontal="center" vertical="center" wrapText="1"/>
      <protection locked="0"/>
    </xf>
    <xf numFmtId="165" fontId="18" fillId="4" borderId="34" xfId="0" applyNumberFormat="1" applyFont="1" applyFill="1" applyBorder="1" applyAlignment="1" applyProtection="1">
      <alignment horizontal="center" vertical="center" wrapText="1"/>
      <protection locked="0"/>
    </xf>
    <xf numFmtId="0" fontId="18" fillId="0" borderId="29" xfId="0" applyFont="1" applyBorder="1" applyAlignment="1" applyProtection="1">
      <alignment horizontal="center" vertical="center" wrapText="1"/>
      <protection locked="0"/>
    </xf>
    <xf numFmtId="20" fontId="18" fillId="0" borderId="28" xfId="0" applyNumberFormat="1" applyFont="1" applyBorder="1" applyAlignment="1" applyProtection="1">
      <alignment horizontal="center" vertical="center" wrapText="1"/>
      <protection locked="0"/>
    </xf>
    <xf numFmtId="164" fontId="18" fillId="0" borderId="6" xfId="0" applyNumberFormat="1" applyFont="1" applyBorder="1" applyAlignment="1" applyProtection="1">
      <alignment horizontal="center" vertical="center" wrapText="1"/>
      <protection locked="0"/>
    </xf>
    <xf numFmtId="164" fontId="18" fillId="0" borderId="3" xfId="0" applyNumberFormat="1" applyFont="1" applyBorder="1" applyAlignment="1" applyProtection="1">
      <alignment horizontal="center" vertical="center" wrapText="1"/>
      <protection locked="0"/>
    </xf>
    <xf numFmtId="164" fontId="18" fillId="0" borderId="22" xfId="0" applyNumberFormat="1" applyFont="1" applyBorder="1" applyAlignment="1" applyProtection="1">
      <alignment horizontal="center" vertical="center" wrapText="1"/>
      <protection locked="0"/>
    </xf>
    <xf numFmtId="164" fontId="18" fillId="0" borderId="0" xfId="0" applyNumberFormat="1" applyFont="1" applyBorder="1" applyAlignment="1" applyProtection="1">
      <alignment horizontal="center" vertical="center" wrapText="1"/>
      <protection locked="0"/>
    </xf>
    <xf numFmtId="164" fontId="18" fillId="0" borderId="26" xfId="0" applyNumberFormat="1" applyFont="1" applyBorder="1" applyAlignment="1" applyProtection="1">
      <alignment horizontal="center" vertical="center" wrapText="1"/>
      <protection locked="0"/>
    </xf>
    <xf numFmtId="164" fontId="18" fillId="0" borderId="13" xfId="0" applyNumberFormat="1" applyFont="1" applyBorder="1" applyAlignment="1" applyProtection="1">
      <alignment horizontal="center" vertical="center" wrapText="1"/>
      <protection locked="0"/>
    </xf>
    <xf numFmtId="49" fontId="18" fillId="0" borderId="7" xfId="0" applyNumberFormat="1" applyFont="1" applyBorder="1" applyAlignment="1" applyProtection="1">
      <alignment horizontal="center" vertical="center" wrapText="1"/>
      <protection locked="0"/>
    </xf>
    <xf numFmtId="49" fontId="18" fillId="0" borderId="8" xfId="0" applyNumberFormat="1" applyFont="1" applyBorder="1" applyAlignment="1" applyProtection="1">
      <alignment horizontal="center" vertical="center" wrapText="1"/>
      <protection locked="0"/>
    </xf>
    <xf numFmtId="49" fontId="18" fillId="0" borderId="12" xfId="0" applyNumberFormat="1" applyFont="1" applyBorder="1" applyAlignment="1" applyProtection="1">
      <alignment horizontal="center" vertical="center" wrapText="1"/>
      <protection locked="0"/>
    </xf>
    <xf numFmtId="49" fontId="18" fillId="0" borderId="13" xfId="0" applyNumberFormat="1" applyFont="1" applyBorder="1" applyAlignment="1" applyProtection="1">
      <alignment horizontal="center" vertical="center" wrapText="1"/>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7" fillId="2" borderId="28" xfId="0" applyFont="1" applyFill="1" applyBorder="1" applyAlignment="1">
      <alignment horizontal="center" vertical="center" wrapText="1"/>
    </xf>
    <xf numFmtId="0" fontId="7" fillId="2" borderId="29"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8" fillId="3" borderId="28" xfId="0" applyFont="1" applyFill="1" applyBorder="1" applyAlignment="1">
      <alignment horizontal="left" vertical="top" wrapText="1"/>
    </xf>
    <xf numFmtId="0" fontId="8" fillId="3" borderId="29" xfId="0" applyFont="1" applyFill="1" applyBorder="1" applyAlignment="1">
      <alignment horizontal="left" vertical="top" wrapText="1"/>
    </xf>
    <xf numFmtId="0" fontId="7" fillId="3" borderId="31" xfId="0" applyFont="1" applyFill="1" applyBorder="1" applyAlignment="1">
      <alignment horizontal="left" vertical="center" wrapText="1"/>
    </xf>
    <xf numFmtId="0" fontId="18" fillId="0" borderId="31" xfId="0" applyFont="1" applyBorder="1" applyAlignment="1" applyProtection="1">
      <alignment horizontal="center" vertical="center" wrapText="1"/>
      <protection locked="0"/>
    </xf>
    <xf numFmtId="0" fontId="7" fillId="3" borderId="29" xfId="0" applyFont="1" applyFill="1" applyBorder="1" applyAlignment="1">
      <alignment horizontal="center" vertical="center" wrapText="1"/>
    </xf>
    <xf numFmtId="0" fontId="7" fillId="3" borderId="12" xfId="0" applyFont="1" applyFill="1" applyBorder="1" applyAlignment="1">
      <alignment horizontal="left" vertical="center" wrapText="1"/>
    </xf>
    <xf numFmtId="49" fontId="18" fillId="0" borderId="9" xfId="0" applyNumberFormat="1" applyFont="1" applyBorder="1" applyAlignment="1" applyProtection="1">
      <alignment horizontal="center" vertical="center" wrapText="1"/>
      <protection locked="0"/>
    </xf>
    <xf numFmtId="49" fontId="18" fillId="0" borderId="14" xfId="0" applyNumberFormat="1" applyFont="1" applyBorder="1" applyAlignment="1" applyProtection="1">
      <alignment horizontal="center" vertical="center" wrapText="1"/>
      <protection locked="0"/>
    </xf>
    <xf numFmtId="0" fontId="7" fillId="3" borderId="0" xfId="0" applyFont="1" applyFill="1" applyAlignment="1">
      <alignment horizontal="left" vertical="center" wrapText="1"/>
    </xf>
    <xf numFmtId="49" fontId="18" fillId="0" borderId="23" xfId="0" applyNumberFormat="1" applyFont="1" applyBorder="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49" fontId="18" fillId="0" borderId="24" xfId="0" applyNumberFormat="1" applyFont="1" applyBorder="1" applyAlignment="1" applyProtection="1">
      <alignment horizontal="center" vertical="center" wrapText="1"/>
      <protection locked="0"/>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6" xfId="0" applyFont="1" applyFill="1" applyBorder="1" applyAlignment="1">
      <alignment vertical="center" wrapText="1"/>
    </xf>
    <xf numFmtId="0" fontId="7" fillId="3" borderId="22" xfId="0" applyFont="1" applyFill="1" applyBorder="1" applyAlignment="1">
      <alignment vertical="center" wrapText="1"/>
    </xf>
    <xf numFmtId="0" fontId="7" fillId="3" borderId="26" xfId="0" applyFont="1" applyFill="1" applyBorder="1" applyAlignment="1">
      <alignment vertical="center" wrapText="1"/>
    </xf>
    <xf numFmtId="0" fontId="18" fillId="0" borderId="20"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0" fontId="18" fillId="0" borderId="23"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24"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7" fillId="3" borderId="3"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0" xfId="0" applyFont="1" applyFill="1" applyAlignment="1">
      <alignment horizontal="left" vertical="top" wrapText="1"/>
    </xf>
    <xf numFmtId="0" fontId="7" fillId="3" borderId="25" xfId="0" applyFont="1" applyFill="1" applyBorder="1" applyAlignment="1">
      <alignment horizontal="left" vertical="top" wrapText="1"/>
    </xf>
    <xf numFmtId="0" fontId="7" fillId="3" borderId="13" xfId="0" applyFont="1" applyFill="1" applyBorder="1" applyAlignment="1">
      <alignment horizontal="left" vertical="top" wrapText="1"/>
    </xf>
    <xf numFmtId="0" fontId="7" fillId="3" borderId="27" xfId="0" applyFont="1" applyFill="1" applyBorder="1" applyAlignment="1">
      <alignment horizontal="left" vertical="top" wrapText="1"/>
    </xf>
    <xf numFmtId="0" fontId="0" fillId="0" borderId="0" xfId="0" applyAlignment="1" applyProtection="1">
      <alignment horizontal="center"/>
      <protection locked="0"/>
    </xf>
    <xf numFmtId="0" fontId="7"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18"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3" fillId="0" borderId="23" xfId="1" applyBorder="1" applyAlignment="1" applyProtection="1">
      <alignment horizontal="left" vertical="center" wrapText="1" indent="10"/>
      <protection locked="0"/>
    </xf>
    <xf numFmtId="0" fontId="3" fillId="0" borderId="0" xfId="1" applyBorder="1" applyAlignment="1" applyProtection="1">
      <alignment horizontal="left" vertical="center" wrapText="1" indent="10"/>
      <protection locked="0"/>
    </xf>
    <xf numFmtId="0" fontId="3" fillId="0" borderId="24" xfId="1" applyBorder="1" applyAlignment="1" applyProtection="1">
      <alignment horizontal="left" vertical="center" wrapText="1" indent="10"/>
      <protection locked="0"/>
    </xf>
    <xf numFmtId="0" fontId="10" fillId="5" borderId="28" xfId="0" applyFont="1" applyFill="1" applyBorder="1" applyAlignment="1">
      <alignment horizontal="left" vertical="top" wrapText="1"/>
    </xf>
    <xf numFmtId="0" fontId="10" fillId="5" borderId="29" xfId="0" applyFont="1" applyFill="1" applyBorder="1" applyAlignment="1">
      <alignment horizontal="left" vertical="top" wrapText="1"/>
    </xf>
    <xf numFmtId="0" fontId="10" fillId="5" borderId="30" xfId="0" applyFont="1" applyFill="1" applyBorder="1" applyAlignment="1">
      <alignment horizontal="left" vertical="top" wrapText="1"/>
    </xf>
    <xf numFmtId="0" fontId="18" fillId="0" borderId="8" xfId="0" applyFont="1" applyBorder="1" applyAlignment="1" applyProtection="1">
      <alignment horizontal="center" vertical="center" wrapText="1"/>
      <protection locked="0"/>
    </xf>
    <xf numFmtId="0" fontId="7" fillId="2" borderId="3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3" borderId="28" xfId="0" applyFont="1" applyFill="1" applyBorder="1" applyAlignment="1">
      <alignment horizontal="left" vertical="top" wrapText="1"/>
    </xf>
    <xf numFmtId="0" fontId="7" fillId="3" borderId="29" xfId="0" applyFont="1" applyFill="1" applyBorder="1" applyAlignment="1">
      <alignment horizontal="left" vertical="top" wrapText="1"/>
    </xf>
    <xf numFmtId="0" fontId="7" fillId="3" borderId="30" xfId="0" applyFont="1" applyFill="1" applyBorder="1" applyAlignment="1">
      <alignment horizontal="left" vertical="top" wrapText="1"/>
    </xf>
    <xf numFmtId="0" fontId="7" fillId="6" borderId="28" xfId="0" applyFont="1" applyFill="1" applyBorder="1" applyAlignment="1">
      <alignment vertical="center" wrapText="1"/>
    </xf>
    <xf numFmtId="0" fontId="7" fillId="6" borderId="29" xfId="0" applyFont="1" applyFill="1" applyBorder="1" applyAlignment="1">
      <alignment vertical="center" wrapText="1"/>
    </xf>
    <xf numFmtId="0" fontId="7" fillId="6" borderId="30" xfId="0" applyFont="1" applyFill="1" applyBorder="1" applyAlignment="1">
      <alignment vertical="center" wrapText="1"/>
    </xf>
    <xf numFmtId="0" fontId="0" fillId="0" borderId="29" xfId="0" applyFont="1" applyBorder="1" applyAlignment="1" applyProtection="1">
      <alignment horizontal="center"/>
      <protection locked="0"/>
    </xf>
    <xf numFmtId="0" fontId="15" fillId="0" borderId="23" xfId="1" applyFont="1" applyBorder="1" applyAlignment="1" applyProtection="1">
      <alignment horizontal="left" vertical="center" wrapText="1" indent="10"/>
      <protection locked="0"/>
    </xf>
    <xf numFmtId="0" fontId="16" fillId="0" borderId="0" xfId="1" applyFont="1" applyBorder="1" applyAlignment="1" applyProtection="1">
      <alignment horizontal="left" vertical="center" wrapText="1" indent="10"/>
      <protection locked="0"/>
    </xf>
    <xf numFmtId="0" fontId="16" fillId="0" borderId="24" xfId="1" applyFont="1" applyBorder="1" applyAlignment="1" applyProtection="1">
      <alignment horizontal="left" vertical="center" wrapText="1" indent="10"/>
      <protection locked="0"/>
    </xf>
    <xf numFmtId="0" fontId="0" fillId="0" borderId="23"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24"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xf numFmtId="0" fontId="0" fillId="0" borderId="13"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9"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7" fillId="3" borderId="30" xfId="0" applyFont="1" applyFill="1" applyBorder="1" applyAlignment="1">
      <alignment horizontal="left" vertical="center" wrapText="1"/>
    </xf>
    <xf numFmtId="170" fontId="18" fillId="0" borderId="29" xfId="0" applyNumberFormat="1" applyFont="1" applyBorder="1" applyAlignment="1" applyProtection="1">
      <alignment horizontal="center" vertical="center" wrapText="1"/>
      <protection locked="0"/>
    </xf>
    <xf numFmtId="170" fontId="18" fillId="0" borderId="30" xfId="0" applyNumberFormat="1" applyFont="1" applyBorder="1" applyAlignment="1" applyProtection="1">
      <alignment horizontal="center" vertical="center" wrapText="1"/>
      <protection locked="0"/>
    </xf>
    <xf numFmtId="0" fontId="12" fillId="3" borderId="7"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12" xfId="0" applyFont="1" applyFill="1" applyBorder="1" applyAlignment="1">
      <alignment horizontal="left" vertical="center" wrapText="1"/>
    </xf>
    <xf numFmtId="0" fontId="12" fillId="3" borderId="13"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8" fillId="0" borderId="0" xfId="0" applyFont="1" applyBorder="1" applyAlignment="1" applyProtection="1">
      <alignment horizontal="center" vertical="center" wrapText="1"/>
      <protection locked="0"/>
    </xf>
    <xf numFmtId="168" fontId="18" fillId="0" borderId="28" xfId="0" applyNumberFormat="1" applyFont="1" applyBorder="1" applyAlignment="1" applyProtection="1">
      <alignment horizontal="center" vertical="center" wrapText="1"/>
      <protection hidden="1"/>
    </xf>
    <xf numFmtId="168" fontId="18" fillId="0" borderId="30" xfId="0" applyNumberFormat="1" applyFont="1" applyBorder="1" applyAlignment="1" applyProtection="1">
      <alignment horizontal="center" vertical="center" wrapText="1"/>
      <protection hidden="1"/>
    </xf>
    <xf numFmtId="0" fontId="8" fillId="3" borderId="42" xfId="0" applyFont="1" applyFill="1" applyBorder="1" applyAlignment="1">
      <alignment horizontal="center" vertical="center" wrapText="1"/>
    </xf>
    <xf numFmtId="0" fontId="8" fillId="3" borderId="41" xfId="0" applyFont="1" applyFill="1" applyBorder="1" applyAlignment="1">
      <alignment horizontal="center" vertical="center" wrapText="1"/>
    </xf>
    <xf numFmtId="166" fontId="18" fillId="0" borderId="28" xfId="0" applyNumberFormat="1" applyFont="1" applyBorder="1" applyAlignment="1" applyProtection="1">
      <alignment horizontal="center" vertical="center" wrapText="1"/>
      <protection locked="0"/>
    </xf>
    <xf numFmtId="166" fontId="18" fillId="0" borderId="30" xfId="0" applyNumberFormat="1" applyFont="1" applyBorder="1" applyAlignment="1" applyProtection="1">
      <alignment horizontal="center" vertical="center" wrapText="1"/>
      <protection locked="0"/>
    </xf>
    <xf numFmtId="0" fontId="8" fillId="3" borderId="24" xfId="0" applyFont="1" applyFill="1" applyBorder="1" applyAlignment="1">
      <alignment horizontal="center" vertical="center" wrapText="1"/>
    </xf>
    <xf numFmtId="0" fontId="18" fillId="0" borderId="18"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18" fillId="0" borderId="36" xfId="0" applyFont="1" applyBorder="1" applyAlignment="1" applyProtection="1">
      <alignment horizontal="center" vertical="center" wrapText="1"/>
      <protection locked="0"/>
    </xf>
    <xf numFmtId="0" fontId="18" fillId="0" borderId="37" xfId="0" applyFont="1" applyBorder="1" applyAlignment="1" applyProtection="1">
      <alignment horizontal="center" vertical="center" wrapText="1"/>
      <protection locked="0"/>
    </xf>
    <xf numFmtId="0" fontId="18" fillId="5" borderId="7" xfId="0" applyFont="1" applyFill="1" applyBorder="1" applyAlignment="1" applyProtection="1">
      <alignment horizontal="center" vertical="center" wrapText="1"/>
      <protection locked="0"/>
    </xf>
    <xf numFmtId="0" fontId="18" fillId="5" borderId="8" xfId="0" applyFont="1" applyFill="1" applyBorder="1" applyAlignment="1" applyProtection="1">
      <alignment horizontal="center" vertical="center" wrapText="1"/>
      <protection locked="0"/>
    </xf>
    <xf numFmtId="0" fontId="18" fillId="5" borderId="9" xfId="0" applyFont="1" applyFill="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7" fillId="3" borderId="2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8" fillId="4" borderId="28" xfId="0" applyFont="1" applyFill="1" applyBorder="1" applyAlignment="1" applyProtection="1">
      <alignment horizontal="center" vertical="center" wrapText="1"/>
      <protection locked="0"/>
    </xf>
    <xf numFmtId="0" fontId="18" fillId="4" borderId="30" xfId="0" applyFont="1" applyFill="1" applyBorder="1" applyAlignment="1" applyProtection="1">
      <alignment horizontal="center" vertical="center" wrapText="1"/>
      <protection locked="0"/>
    </xf>
    <xf numFmtId="0" fontId="7" fillId="3" borderId="38"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18" fillId="4" borderId="32" xfId="0" applyFont="1" applyFill="1" applyBorder="1" applyAlignment="1" applyProtection="1">
      <alignment horizontal="center" vertical="center" wrapText="1"/>
      <protection locked="0"/>
    </xf>
    <xf numFmtId="0" fontId="18" fillId="4" borderId="34" xfId="0" applyFont="1" applyFill="1" applyBorder="1" applyAlignment="1" applyProtection="1">
      <alignment horizontal="center" vertical="center" wrapText="1"/>
      <protection locked="0"/>
    </xf>
    <xf numFmtId="0" fontId="18" fillId="4" borderId="18" xfId="0" applyFont="1" applyFill="1" applyBorder="1" applyAlignment="1" applyProtection="1">
      <alignment horizontal="center" vertical="center" wrapText="1"/>
      <protection locked="0"/>
    </xf>
    <xf numFmtId="0" fontId="18" fillId="4" borderId="19" xfId="0" applyFont="1" applyFill="1" applyBorder="1" applyAlignment="1" applyProtection="1">
      <alignment horizontal="center" vertical="center" wrapText="1"/>
      <protection locked="0"/>
    </xf>
    <xf numFmtId="0" fontId="18" fillId="4" borderId="35" xfId="0" applyFont="1" applyFill="1" applyBorder="1" applyAlignment="1" applyProtection="1">
      <alignment horizontal="center" vertical="center" wrapText="1"/>
      <protection locked="0"/>
    </xf>
    <xf numFmtId="0" fontId="18" fillId="4" borderId="37" xfId="0" applyFont="1" applyFill="1" applyBorder="1" applyAlignment="1" applyProtection="1">
      <alignment horizontal="center" vertical="center" wrapText="1"/>
      <protection locked="0"/>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26" xfId="0" applyFont="1" applyFill="1" applyBorder="1" applyAlignment="1">
      <alignment horizontal="left" vertical="center" wrapText="1"/>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3" borderId="6" xfId="0" applyFont="1" applyFill="1" applyBorder="1" applyAlignment="1">
      <alignment horizontal="left" vertical="top" wrapText="1"/>
    </xf>
    <xf numFmtId="0" fontId="7" fillId="3" borderId="11" xfId="0" applyFont="1" applyFill="1" applyBorder="1" applyAlignment="1">
      <alignment horizontal="left" vertical="top" wrapText="1"/>
    </xf>
    <xf numFmtId="164" fontId="18" fillId="0" borderId="7" xfId="0" applyNumberFormat="1" applyFont="1" applyBorder="1" applyAlignment="1" applyProtection="1">
      <alignment horizontal="center" vertical="center" wrapText="1"/>
      <protection locked="0"/>
    </xf>
    <xf numFmtId="164" fontId="18" fillId="0" borderId="8" xfId="0" applyNumberFormat="1" applyFont="1" applyBorder="1" applyAlignment="1" applyProtection="1">
      <alignment horizontal="center" vertical="center" wrapText="1"/>
      <protection locked="0"/>
    </xf>
    <xf numFmtId="164" fontId="18" fillId="0" borderId="9" xfId="0" applyNumberFormat="1" applyFont="1" applyBorder="1" applyAlignment="1" applyProtection="1">
      <alignment horizontal="center" vertical="center" wrapText="1"/>
      <protection locked="0"/>
    </xf>
    <xf numFmtId="164" fontId="18" fillId="0" borderId="12" xfId="0" applyNumberFormat="1" applyFont="1" applyBorder="1" applyAlignment="1" applyProtection="1">
      <alignment horizontal="center" vertical="center" wrapText="1"/>
      <protection locked="0"/>
    </xf>
    <xf numFmtId="164" fontId="18" fillId="0" borderId="14" xfId="0" applyNumberFormat="1" applyFont="1" applyBorder="1" applyAlignment="1" applyProtection="1">
      <alignment horizontal="center" vertical="center" wrapText="1"/>
      <protection locked="0"/>
    </xf>
    <xf numFmtId="0" fontId="7" fillId="3" borderId="1" xfId="0" applyFont="1" applyFill="1" applyBorder="1" applyAlignment="1">
      <alignment horizontal="left" vertical="center" wrapText="1"/>
    </xf>
    <xf numFmtId="0" fontId="18" fillId="0" borderId="6" xfId="0" applyFont="1" applyBorder="1" applyAlignment="1" applyProtection="1">
      <alignment horizontal="center" vertical="center" wrapText="1"/>
      <protection locked="0"/>
    </xf>
    <xf numFmtId="0" fontId="18" fillId="0" borderId="10" xfId="0" applyFont="1" applyBorder="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7" fillId="3" borderId="4" xfId="0" applyFont="1" applyFill="1" applyBorder="1" applyAlignment="1">
      <alignment vertical="center" wrapText="1"/>
    </xf>
    <xf numFmtId="1" fontId="18" fillId="0" borderId="2" xfId="0" applyNumberFormat="1" applyFont="1" applyBorder="1" applyAlignment="1" applyProtection="1">
      <alignment horizontal="center" vertical="center" wrapText="1"/>
      <protection locked="0"/>
    </xf>
    <xf numFmtId="1" fontId="18" fillId="0" borderId="4" xfId="0" applyNumberFormat="1" applyFont="1" applyBorder="1" applyAlignment="1" applyProtection="1">
      <alignment horizontal="center" vertical="center" wrapText="1"/>
      <protection locked="0"/>
    </xf>
    <xf numFmtId="1" fontId="18" fillId="0" borderId="5" xfId="0" applyNumberFormat="1" applyFont="1" applyBorder="1" applyAlignment="1" applyProtection="1">
      <alignment horizontal="center" vertical="center" wrapText="1"/>
      <protection locked="0"/>
    </xf>
    <xf numFmtId="0" fontId="4" fillId="0" borderId="0" xfId="0" applyFont="1" applyAlignment="1">
      <alignment horizontal="right"/>
    </xf>
    <xf numFmtId="0" fontId="5"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0" fillId="0" borderId="1" xfId="0" applyBorder="1" applyAlignment="1">
      <alignment horizontal="right" vertical="center"/>
    </xf>
    <xf numFmtId="0" fontId="18" fillId="0" borderId="2" xfId="0" applyFont="1" applyBorder="1" applyAlignment="1" applyProtection="1">
      <alignment horizontal="center" vertical="center" wrapText="1"/>
      <protection locked="0"/>
    </xf>
  </cellXfs>
  <cellStyles count="4">
    <cellStyle name="Hyperlink" xfId="1" builtinId="8"/>
    <cellStyle name="Normal" xfId="0" builtinId="0"/>
    <cellStyle name="Normal 2" xfId="2" xr:uid="{553063C6-7B2E-47B2-9BD8-385CFD2B553F}"/>
    <cellStyle name="Normal_Port Names" xfId="3" xr:uid="{D2594A53-A4C9-4BFD-AA4D-0DA62E17A3A7}"/>
  </cellStyles>
  <dxfs count="3">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1"/>
        <name val="Calibri"/>
        <family val="2"/>
        <scheme val="minor"/>
      </font>
      <fill>
        <patternFill patternType="solid">
          <fgColor indexed="64"/>
          <bgColor theme="0" tint="-0.24997711111789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180975</xdr:rowOff>
    </xdr:from>
    <xdr:to>
      <xdr:col>0</xdr:col>
      <xdr:colOff>599440</xdr:colOff>
      <xdr:row>2</xdr:row>
      <xdr:rowOff>43815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04775" y="180975"/>
          <a:ext cx="494665" cy="243840"/>
          <a:chOff x="0" y="0"/>
          <a:chExt cx="779" cy="384"/>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589" y="0"/>
            <a:ext cx="190" cy="38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sp macro="" textlink="">
        <xdr:nvSpPr>
          <xdr:cNvPr id="4" name="Rectangle 3">
            <a:extLst>
              <a:ext uri="{FF2B5EF4-FFF2-40B4-BE49-F238E27FC236}">
                <a16:creationId xmlns:a16="http://schemas.microsoft.com/office/drawing/2014/main" id="{00000000-0008-0000-0000-000004000000}"/>
              </a:ext>
            </a:extLst>
          </xdr:cNvPr>
          <xdr:cNvSpPr>
            <a:spLocks noChangeArrowheads="1"/>
          </xdr:cNvSpPr>
        </xdr:nvSpPr>
        <xdr:spPr bwMode="auto">
          <a:xfrm>
            <a:off x="0" y="0"/>
            <a:ext cx="201" cy="384"/>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endParaRPr lang="en-US"/>
          </a:p>
        </xdr:txBody>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 y="30"/>
            <a:ext cx="293" cy="325"/>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809625</xdr:colOff>
      <xdr:row>1</xdr:row>
      <xdr:rowOff>19050</xdr:rowOff>
    </xdr:from>
    <xdr:to>
      <xdr:col>2</xdr:col>
      <xdr:colOff>297339</xdr:colOff>
      <xdr:row>2</xdr:row>
      <xdr:rowOff>76200</xdr:rowOff>
    </xdr:to>
    <xdr:pic>
      <xdr:nvPicPr>
        <xdr:cNvPr id="6" name="image2.pn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stretch>
          <a:fillRect/>
        </a:stretch>
      </xdr:blipFill>
      <xdr:spPr>
        <a:xfrm>
          <a:off x="809625" y="209550"/>
          <a:ext cx="1373664" cy="247650"/>
        </a:xfrm>
        <a:prstGeom prst="rect">
          <a:avLst/>
        </a:prstGeom>
      </xdr:spPr>
    </xdr:pic>
    <xdr:clientData/>
  </xdr:twoCellAnchor>
  <xdr:twoCellAnchor editAs="oneCell">
    <xdr:from>
      <xdr:col>4</xdr:col>
      <xdr:colOff>0</xdr:colOff>
      <xdr:row>1</xdr:row>
      <xdr:rowOff>28575</xdr:rowOff>
    </xdr:from>
    <xdr:to>
      <xdr:col>5</xdr:col>
      <xdr:colOff>644580</xdr:colOff>
      <xdr:row>2</xdr:row>
      <xdr:rowOff>85725</xdr:rowOff>
    </xdr:to>
    <xdr:pic>
      <xdr:nvPicPr>
        <xdr:cNvPr id="7" name="image3.pn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cstate="print"/>
        <a:stretch>
          <a:fillRect/>
        </a:stretch>
      </xdr:blipFill>
      <xdr:spPr>
        <a:xfrm>
          <a:off x="2457450" y="219075"/>
          <a:ext cx="1130355" cy="247650"/>
        </a:xfrm>
        <a:prstGeom prst="rect">
          <a:avLst/>
        </a:prstGeom>
      </xdr:spPr>
    </xdr:pic>
    <xdr:clientData/>
  </xdr:twoCellAnchor>
  <xdr:twoCellAnchor editAs="oneCell">
    <xdr:from>
      <xdr:col>13</xdr:col>
      <xdr:colOff>457200</xdr:colOff>
      <xdr:row>125</xdr:row>
      <xdr:rowOff>133350</xdr:rowOff>
    </xdr:from>
    <xdr:to>
      <xdr:col>15</xdr:col>
      <xdr:colOff>537580</xdr:colOff>
      <xdr:row>127</xdr:row>
      <xdr:rowOff>102527</xdr:rowOff>
    </xdr:to>
    <xdr:pic>
      <xdr:nvPicPr>
        <xdr:cNvPr id="8" name="image4.pn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4" cstate="print"/>
        <a:stretch>
          <a:fillRect/>
        </a:stretch>
      </xdr:blipFill>
      <xdr:spPr>
        <a:xfrm>
          <a:off x="9610725" y="29108400"/>
          <a:ext cx="1366255" cy="35017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38100</xdr:colOff>
          <xdr:row>7</xdr:row>
          <xdr:rowOff>123825</xdr:rowOff>
        </xdr:from>
        <xdr:to>
          <xdr:col>0</xdr:col>
          <xdr:colOff>457200</xdr:colOff>
          <xdr:row>9</xdr:row>
          <xdr:rowOff>95250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1285875</xdr:colOff>
      <xdr:row>2</xdr:row>
      <xdr:rowOff>133350</xdr:rowOff>
    </xdr:from>
    <xdr:ext cx="1419048" cy="333331"/>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5162550" y="514350"/>
          <a:ext cx="1419048" cy="333331"/>
        </a:xfrm>
        <a:prstGeom prst="rect">
          <a:avLst/>
        </a:prstGeom>
      </xdr:spPr>
    </xdr:pic>
    <xdr:clientData/>
  </xdr:oneCellAnchor>
  <xdr:twoCellAnchor>
    <xdr:from>
      <xdr:col>1</xdr:col>
      <xdr:colOff>2447925</xdr:colOff>
      <xdr:row>2</xdr:row>
      <xdr:rowOff>152401</xdr:rowOff>
    </xdr:from>
    <xdr:to>
      <xdr:col>1</xdr:col>
      <xdr:colOff>2714625</xdr:colOff>
      <xdr:row>4</xdr:row>
      <xdr:rowOff>57151</xdr:rowOff>
    </xdr:to>
    <xdr:sp macro="" textlink="">
      <xdr:nvSpPr>
        <xdr:cNvPr id="7" name="Oval 6">
          <a:extLst>
            <a:ext uri="{FF2B5EF4-FFF2-40B4-BE49-F238E27FC236}">
              <a16:creationId xmlns:a16="http://schemas.microsoft.com/office/drawing/2014/main" id="{00000000-0008-0000-0100-000007000000}"/>
            </a:ext>
          </a:extLst>
        </xdr:cNvPr>
        <xdr:cNvSpPr/>
      </xdr:nvSpPr>
      <xdr:spPr>
        <a:xfrm>
          <a:off x="6324600" y="533401"/>
          <a:ext cx="266700"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B67C4E-F0B4-445E-9D0B-BAC940FCE572}" name="Table2" displayName="Table2" ref="E1:E27" totalsRowShown="0" headerRowDxfId="2" dataDxfId="1">
  <autoFilter ref="E1:E27" xr:uid="{47B67C4E-F0B4-445E-9D0B-BAC940FCE572}"/>
  <tableColumns count="1">
    <tableColumn id="1" xr3:uid="{5A6BDD92-8EDB-4CC9-94E1-90FBD7CA6ADF}" name="Shrimp List"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statqc@dfo-mpo.gc.ca" TargetMode="External"/><Relationship Id="rId13" Type="http://schemas.openxmlformats.org/officeDocument/2006/relationships/printerSettings" Target="../printerSettings/printerSettings1.bin"/><Relationship Id="rId3" Type="http://schemas.openxmlformats.org/officeDocument/2006/relationships/hyperlink" Target="mailto:xglfquotacon@dfo-mpo.gc.ca" TargetMode="External"/><Relationship Id="rId7" Type="http://schemas.openxmlformats.org/officeDocument/2006/relationships/hyperlink" Target="mailto:xglfquotacon@dfo-mpo.gc.ca" TargetMode="External"/><Relationship Id="rId12" Type="http://schemas.openxmlformats.org/officeDocument/2006/relationships/hyperlink" Target="mailto:ARFisheriesOperation-RAOperationDePeche@dfo-mpo.gc.ca" TargetMode="External"/><Relationship Id="rId2" Type="http://schemas.openxmlformats.org/officeDocument/2006/relationships/hyperlink" Target="mailto:hails65@dfo-mpo.gc.ca" TargetMode="External"/><Relationship Id="rId16" Type="http://schemas.openxmlformats.org/officeDocument/2006/relationships/ctrlProp" Target="../ctrlProps/ctrlProp1.xml"/><Relationship Id="rId1" Type="http://schemas.openxmlformats.org/officeDocument/2006/relationships/hyperlink" Target="mailto:hails65@dfo-mpo.gc.ca" TargetMode="External"/><Relationship Id="rId6" Type="http://schemas.openxmlformats.org/officeDocument/2006/relationships/hyperlink" Target="mailto:cddquota@dfo-mpo.gc.ca" TargetMode="External"/><Relationship Id="rId11" Type="http://schemas.openxmlformats.org/officeDocument/2006/relationships/hyperlink" Target="mailto:DFO.STATINFOQC-QCINFOSTAT.MPO@dfo-mpo.gc.ca" TargetMode="External"/><Relationship Id="rId5" Type="http://schemas.openxmlformats.org/officeDocument/2006/relationships/hyperlink" Target="mailto:hails65@dfo-mpo.gc.ca" TargetMode="External"/><Relationship Id="rId15" Type="http://schemas.openxmlformats.org/officeDocument/2006/relationships/vmlDrawing" Target="../drawings/vmlDrawing1.vml"/><Relationship Id="rId10" Type="http://schemas.openxmlformats.org/officeDocument/2006/relationships/hyperlink" Target="mailto:DFO.Hails65-rapport65.MPO@dfo-mpo.gc.ca" TargetMode="External"/><Relationship Id="rId4" Type="http://schemas.openxmlformats.org/officeDocument/2006/relationships/hyperlink" Target="mailto:infostatqc@dfo-mpo.gc.ca" TargetMode="External"/><Relationship Id="rId9" Type="http://schemas.openxmlformats.org/officeDocument/2006/relationships/hyperlink" Target="mailto:DFO.Hails65-rapport65.MPO@dfo-mpo.gc.ca;%20MARCDDQuota@dfo-mpo.gc.c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B6093-F3F4-4929-8D32-7439426B39E6}">
  <dimension ref="A1:Y128"/>
  <sheetViews>
    <sheetView tabSelected="1" topLeftCell="A103" zoomScaleNormal="100" workbookViewId="0">
      <selection activeCell="A122" sqref="A122:P123"/>
    </sheetView>
  </sheetViews>
  <sheetFormatPr defaultRowHeight="15" x14ac:dyDescent="0.25"/>
  <cols>
    <col min="1" max="1" width="18.42578125" customWidth="1"/>
    <col min="2" max="2" width="9.85546875" customWidth="1"/>
    <col min="3" max="3" width="9.140625" customWidth="1"/>
    <col min="4" max="4" width="12.140625" customWidth="1"/>
    <col min="5" max="5" width="7.28515625" customWidth="1"/>
    <col min="6" max="6" width="11.85546875" customWidth="1"/>
    <col min="7" max="7" width="9.85546875" customWidth="1"/>
    <col min="8" max="8" width="8.28515625" customWidth="1"/>
    <col min="9" max="9" width="12.140625" customWidth="1"/>
    <col min="12" max="12" width="12.140625" customWidth="1"/>
    <col min="13" max="13" width="7.85546875" customWidth="1"/>
    <col min="14" max="14" width="10.140625" customWidth="1"/>
  </cols>
  <sheetData>
    <row r="1" spans="1:21" x14ac:dyDescent="0.25">
      <c r="A1" s="407" t="s">
        <v>0</v>
      </c>
      <c r="B1" s="407"/>
      <c r="C1" s="407"/>
      <c r="D1" s="407"/>
      <c r="E1" s="407"/>
      <c r="F1" s="407"/>
      <c r="G1" s="407"/>
      <c r="H1" s="407"/>
      <c r="I1" s="407"/>
      <c r="J1" s="407"/>
      <c r="K1" s="407"/>
      <c r="L1" s="407"/>
      <c r="M1" s="407"/>
      <c r="N1" s="407"/>
      <c r="O1" s="407"/>
      <c r="P1" s="407"/>
      <c r="Q1" s="112"/>
      <c r="R1" s="112"/>
      <c r="S1" s="112"/>
      <c r="T1" s="112"/>
      <c r="U1" s="112"/>
    </row>
    <row r="2" spans="1:21" x14ac:dyDescent="0.25">
      <c r="A2" s="407"/>
      <c r="B2" s="407"/>
      <c r="C2" s="407"/>
      <c r="D2" s="407"/>
      <c r="E2" s="407"/>
      <c r="F2" s="407"/>
      <c r="G2" s="407"/>
      <c r="H2" s="407"/>
      <c r="I2" s="407"/>
      <c r="J2" s="407"/>
      <c r="K2" s="407"/>
      <c r="L2" s="407"/>
      <c r="M2" s="407"/>
      <c r="N2" s="407"/>
      <c r="O2" s="407"/>
      <c r="P2" s="407"/>
      <c r="Q2" s="112"/>
      <c r="R2" s="112"/>
      <c r="S2" s="112"/>
      <c r="T2" s="112"/>
      <c r="U2" s="112"/>
    </row>
    <row r="3" spans="1:21" x14ac:dyDescent="0.25">
      <c r="A3" s="407"/>
      <c r="B3" s="407"/>
      <c r="C3" s="407"/>
      <c r="D3" s="407"/>
      <c r="E3" s="407"/>
      <c r="F3" s="407"/>
      <c r="G3" s="407"/>
      <c r="H3" s="407"/>
      <c r="I3" s="407"/>
      <c r="J3" s="407"/>
      <c r="K3" s="407"/>
      <c r="L3" s="407"/>
      <c r="M3" s="407"/>
      <c r="N3" s="407"/>
      <c r="O3" s="407"/>
      <c r="P3" s="407"/>
      <c r="Q3" s="112"/>
      <c r="R3" s="112"/>
      <c r="S3" s="112"/>
      <c r="T3" s="112"/>
      <c r="U3" s="112"/>
    </row>
    <row r="4" spans="1:21" ht="18.75" x14ac:dyDescent="0.25">
      <c r="A4" s="408" t="s">
        <v>1</v>
      </c>
      <c r="B4" s="408"/>
      <c r="C4" s="408"/>
      <c r="D4" s="408"/>
      <c r="E4" s="408"/>
      <c r="F4" s="408"/>
      <c r="G4" s="408"/>
      <c r="H4" s="408"/>
      <c r="I4" s="408"/>
      <c r="J4" s="408"/>
      <c r="K4" s="408"/>
      <c r="L4" s="408"/>
      <c r="M4" s="408"/>
      <c r="N4" s="408"/>
      <c r="O4" s="408"/>
      <c r="P4" s="408"/>
      <c r="Q4" s="112"/>
      <c r="R4" s="112"/>
      <c r="S4" s="112"/>
      <c r="T4" s="112"/>
      <c r="U4" s="112"/>
    </row>
    <row r="5" spans="1:21" ht="18.75" x14ac:dyDescent="0.25">
      <c r="A5" s="408" t="s">
        <v>2</v>
      </c>
      <c r="B5" s="408"/>
      <c r="C5" s="408"/>
      <c r="D5" s="408"/>
      <c r="E5" s="408"/>
      <c r="F5" s="408"/>
      <c r="G5" s="408"/>
      <c r="H5" s="408"/>
      <c r="I5" s="408"/>
      <c r="J5" s="408"/>
      <c r="K5" s="408"/>
      <c r="L5" s="408"/>
      <c r="M5" s="408"/>
      <c r="N5" s="408"/>
      <c r="O5" s="408"/>
      <c r="P5" s="408"/>
      <c r="Q5" s="112"/>
      <c r="R5" s="112"/>
      <c r="S5" s="112"/>
      <c r="T5" s="112"/>
      <c r="U5" s="112"/>
    </row>
    <row r="6" spans="1:21" x14ac:dyDescent="0.25">
      <c r="A6" s="409" t="s">
        <v>3</v>
      </c>
      <c r="B6" s="409"/>
      <c r="C6" s="409"/>
      <c r="D6" s="409"/>
      <c r="E6" s="409"/>
      <c r="F6" s="409"/>
      <c r="G6" s="409"/>
      <c r="H6" s="409"/>
      <c r="I6" s="409"/>
      <c r="J6" s="409"/>
      <c r="K6" s="409"/>
      <c r="L6" s="409"/>
      <c r="M6" s="409"/>
      <c r="N6" s="409"/>
      <c r="O6" s="409"/>
      <c r="P6" s="409"/>
      <c r="Q6" s="112"/>
      <c r="R6" s="112"/>
      <c r="S6" s="112"/>
      <c r="T6" s="112"/>
      <c r="U6" s="112"/>
    </row>
    <row r="7" spans="1:21" x14ac:dyDescent="0.25">
      <c r="A7" s="410" t="s">
        <v>4</v>
      </c>
      <c r="B7" s="410"/>
      <c r="C7" s="410"/>
      <c r="D7" s="410"/>
      <c r="E7" s="410"/>
      <c r="F7" s="410"/>
      <c r="G7" s="410"/>
      <c r="H7" s="410"/>
      <c r="I7" s="410"/>
      <c r="J7" s="410"/>
      <c r="K7" s="410"/>
      <c r="L7" s="410"/>
      <c r="M7" s="410"/>
      <c r="N7" s="410"/>
      <c r="O7" s="410"/>
      <c r="P7" s="410"/>
      <c r="Q7" s="112"/>
      <c r="R7" s="112"/>
      <c r="S7" s="112"/>
      <c r="T7" s="112"/>
      <c r="U7" s="112"/>
    </row>
    <row r="8" spans="1:21" ht="15.75" thickBot="1" x14ac:dyDescent="0.3">
      <c r="A8" s="411" t="s">
        <v>399</v>
      </c>
      <c r="B8" s="411"/>
      <c r="C8" s="411"/>
      <c r="D8" s="411"/>
      <c r="E8" s="411"/>
      <c r="F8" s="411"/>
      <c r="G8" s="411"/>
      <c r="H8" s="411"/>
      <c r="I8" s="411"/>
      <c r="J8" s="411"/>
      <c r="K8" s="411"/>
      <c r="L8" s="411"/>
      <c r="M8" s="411"/>
      <c r="N8" s="411"/>
      <c r="O8" s="411"/>
      <c r="P8" s="411"/>
      <c r="Q8" s="112"/>
      <c r="R8" s="112"/>
      <c r="S8" s="112"/>
      <c r="T8" s="112"/>
      <c r="U8" s="112"/>
    </row>
    <row r="9" spans="1:21" ht="16.5" thickBot="1" x14ac:dyDescent="0.3">
      <c r="A9" s="384" t="s">
        <v>5</v>
      </c>
      <c r="B9" s="385"/>
      <c r="C9" s="385"/>
      <c r="D9" s="385"/>
      <c r="E9" s="385"/>
      <c r="F9" s="386"/>
      <c r="G9" s="386"/>
      <c r="H9" s="386"/>
      <c r="I9" s="386"/>
      <c r="J9" s="386"/>
      <c r="K9" s="386"/>
      <c r="L9" s="386"/>
      <c r="M9" s="386"/>
      <c r="N9" s="386"/>
      <c r="O9" s="386"/>
      <c r="P9" s="387"/>
      <c r="Q9" s="112"/>
      <c r="R9" s="112"/>
      <c r="S9" s="112"/>
      <c r="T9" s="112"/>
      <c r="U9" s="112"/>
    </row>
    <row r="10" spans="1:21" x14ac:dyDescent="0.25">
      <c r="A10" s="388" t="s">
        <v>6</v>
      </c>
      <c r="B10" s="390"/>
      <c r="C10" s="391"/>
      <c r="D10" s="391"/>
      <c r="E10" s="392"/>
      <c r="F10" s="372" t="s">
        <v>7</v>
      </c>
      <c r="G10" s="372"/>
      <c r="H10" s="372"/>
      <c r="I10" s="396"/>
      <c r="J10" s="271"/>
      <c r="K10" s="271"/>
      <c r="L10" s="271"/>
      <c r="M10" s="271"/>
      <c r="N10" s="271"/>
      <c r="O10" s="271"/>
      <c r="P10" s="397"/>
      <c r="Q10" s="112"/>
      <c r="R10" s="112"/>
      <c r="S10" s="112"/>
      <c r="T10" s="112"/>
      <c r="U10" s="112"/>
    </row>
    <row r="11" spans="1:21" ht="15.75" thickBot="1" x14ac:dyDescent="0.3">
      <c r="A11" s="389"/>
      <c r="B11" s="393"/>
      <c r="C11" s="236"/>
      <c r="D11" s="236"/>
      <c r="E11" s="394"/>
      <c r="F11" s="395"/>
      <c r="G11" s="395"/>
      <c r="H11" s="395"/>
      <c r="I11" s="398"/>
      <c r="J11" s="399"/>
      <c r="K11" s="399"/>
      <c r="L11" s="399"/>
      <c r="M11" s="399"/>
      <c r="N11" s="399"/>
      <c r="O11" s="399"/>
      <c r="P11" s="400"/>
      <c r="Q11" s="112"/>
      <c r="R11" s="112"/>
      <c r="S11" s="112"/>
      <c r="T11" s="112"/>
      <c r="U11" s="112"/>
    </row>
    <row r="12" spans="1:21" ht="17.25" customHeight="1" thickBot="1" x14ac:dyDescent="0.3">
      <c r="A12" s="1" t="s">
        <v>8</v>
      </c>
      <c r="B12" s="401"/>
      <c r="C12" s="399"/>
      <c r="D12" s="399"/>
      <c r="E12" s="402"/>
      <c r="F12" s="403" t="s">
        <v>9</v>
      </c>
      <c r="G12" s="403"/>
      <c r="H12" s="403"/>
      <c r="I12" s="404"/>
      <c r="J12" s="405"/>
      <c r="K12" s="405"/>
      <c r="L12" s="405"/>
      <c r="M12" s="405"/>
      <c r="N12" s="405"/>
      <c r="O12" s="405"/>
      <c r="P12" s="406"/>
      <c r="Q12" s="112"/>
      <c r="R12" s="112"/>
      <c r="S12" s="112"/>
      <c r="T12" s="112"/>
      <c r="U12" s="112"/>
    </row>
    <row r="13" spans="1:21" ht="19.5" customHeight="1" thickBot="1" x14ac:dyDescent="0.3">
      <c r="A13" s="1" t="s">
        <v>10</v>
      </c>
      <c r="B13" s="347"/>
      <c r="C13" s="348"/>
      <c r="D13" s="348"/>
      <c r="E13" s="349"/>
      <c r="F13" s="403" t="s">
        <v>11</v>
      </c>
      <c r="G13" s="403"/>
      <c r="H13" s="403"/>
      <c r="I13" s="412"/>
      <c r="J13" s="348"/>
      <c r="K13" s="348"/>
      <c r="L13" s="348"/>
      <c r="M13" s="271"/>
      <c r="N13" s="271"/>
      <c r="O13" s="271"/>
      <c r="P13" s="397"/>
      <c r="Q13" s="112"/>
      <c r="R13" s="112"/>
      <c r="S13" s="112"/>
      <c r="T13" s="112"/>
      <c r="U13" s="112"/>
    </row>
    <row r="14" spans="1:21" ht="15" customHeight="1" x14ac:dyDescent="0.25">
      <c r="A14" s="267" t="s">
        <v>12</v>
      </c>
      <c r="B14" s="270"/>
      <c r="C14" s="271"/>
      <c r="D14" s="271"/>
      <c r="E14" s="272"/>
      <c r="F14" s="279" t="s">
        <v>13</v>
      </c>
      <c r="G14" s="280"/>
      <c r="H14" s="231"/>
      <c r="I14" s="232"/>
      <c r="J14" s="232"/>
      <c r="K14" s="371" t="s">
        <v>14</v>
      </c>
      <c r="L14" s="372"/>
      <c r="M14" s="375"/>
      <c r="N14" s="376"/>
      <c r="O14" s="376"/>
      <c r="P14" s="377"/>
      <c r="Q14" s="112"/>
      <c r="R14" s="112"/>
      <c r="S14" s="112"/>
      <c r="T14" s="112"/>
      <c r="U14" s="112"/>
    </row>
    <row r="15" spans="1:21" ht="15" customHeight="1" x14ac:dyDescent="0.25">
      <c r="A15" s="268"/>
      <c r="B15" s="273"/>
      <c r="C15" s="274"/>
      <c r="D15" s="274"/>
      <c r="E15" s="275"/>
      <c r="F15" s="281"/>
      <c r="G15" s="282"/>
      <c r="H15" s="233"/>
      <c r="I15" s="234"/>
      <c r="J15" s="234"/>
      <c r="K15" s="373"/>
      <c r="L15" s="261"/>
      <c r="M15" s="378"/>
      <c r="N15" s="379"/>
      <c r="O15" s="379"/>
      <c r="P15" s="380"/>
      <c r="Q15" s="112"/>
      <c r="R15" s="112"/>
      <c r="S15" s="112"/>
      <c r="T15" s="112"/>
      <c r="U15" s="112"/>
    </row>
    <row r="16" spans="1:21" ht="15.75" customHeight="1" thickBot="1" x14ac:dyDescent="0.3">
      <c r="A16" s="269"/>
      <c r="B16" s="276"/>
      <c r="C16" s="277"/>
      <c r="D16" s="277"/>
      <c r="E16" s="278"/>
      <c r="F16" s="283"/>
      <c r="G16" s="284"/>
      <c r="H16" s="235"/>
      <c r="I16" s="236"/>
      <c r="J16" s="236"/>
      <c r="K16" s="374"/>
      <c r="L16" s="265"/>
      <c r="M16" s="381"/>
      <c r="N16" s="382"/>
      <c r="O16" s="382"/>
      <c r="P16" s="383"/>
      <c r="Q16" s="112"/>
      <c r="R16" s="112"/>
      <c r="S16" s="112"/>
      <c r="T16" s="112"/>
      <c r="U16" s="112"/>
    </row>
    <row r="17" spans="1:21" ht="15" customHeight="1" x14ac:dyDescent="0.25">
      <c r="A17" s="170" t="s">
        <v>15</v>
      </c>
      <c r="B17" s="237"/>
      <c r="C17" s="238"/>
      <c r="D17" s="238"/>
      <c r="E17" s="259"/>
      <c r="F17" s="171" t="s">
        <v>16</v>
      </c>
      <c r="G17" s="172"/>
      <c r="H17" s="237"/>
      <c r="I17" s="238"/>
      <c r="J17" s="238"/>
      <c r="K17" s="122" t="s">
        <v>17</v>
      </c>
      <c r="L17" s="124"/>
      <c r="M17" s="241"/>
      <c r="N17" s="242"/>
      <c r="O17" s="242"/>
      <c r="P17" s="243"/>
      <c r="Q17" s="112"/>
      <c r="R17" s="112"/>
      <c r="S17" s="112"/>
      <c r="T17" s="112"/>
      <c r="U17" s="112"/>
    </row>
    <row r="18" spans="1:21" ht="15.75" customHeight="1" thickBot="1" x14ac:dyDescent="0.3">
      <c r="A18" s="258"/>
      <c r="B18" s="239"/>
      <c r="C18" s="240"/>
      <c r="D18" s="240"/>
      <c r="E18" s="260"/>
      <c r="F18" s="261"/>
      <c r="G18" s="175"/>
      <c r="H18" s="239"/>
      <c r="I18" s="240"/>
      <c r="J18" s="240"/>
      <c r="K18" s="128"/>
      <c r="L18" s="133"/>
      <c r="M18" s="244"/>
      <c r="N18" s="245"/>
      <c r="O18" s="245"/>
      <c r="P18" s="246"/>
      <c r="Q18" s="112"/>
      <c r="R18" s="112"/>
      <c r="S18" s="112"/>
      <c r="T18" s="112"/>
      <c r="U18" s="112"/>
    </row>
    <row r="19" spans="1:21" ht="15" customHeight="1" x14ac:dyDescent="0.25">
      <c r="A19" s="173" t="s">
        <v>18</v>
      </c>
      <c r="B19" s="262"/>
      <c r="C19" s="263"/>
      <c r="D19" s="263"/>
      <c r="E19" s="264"/>
      <c r="F19" s="171" t="s">
        <v>19</v>
      </c>
      <c r="G19" s="172"/>
      <c r="H19" s="237"/>
      <c r="I19" s="238"/>
      <c r="J19" s="238"/>
      <c r="K19" s="128"/>
      <c r="L19" s="133"/>
      <c r="M19" s="244"/>
      <c r="N19" s="245"/>
      <c r="O19" s="245"/>
      <c r="P19" s="246"/>
      <c r="Q19" s="112"/>
      <c r="R19" s="112"/>
      <c r="S19" s="112"/>
      <c r="T19" s="112"/>
      <c r="U19" s="112"/>
    </row>
    <row r="20" spans="1:21" ht="15.75" customHeight="1" thickBot="1" x14ac:dyDescent="0.3">
      <c r="A20" s="258"/>
      <c r="B20" s="239"/>
      <c r="C20" s="240"/>
      <c r="D20" s="240"/>
      <c r="E20" s="260"/>
      <c r="F20" s="265"/>
      <c r="G20" s="266"/>
      <c r="H20" s="239"/>
      <c r="I20" s="240"/>
      <c r="J20" s="240"/>
      <c r="K20" s="125"/>
      <c r="L20" s="127"/>
      <c r="M20" s="247"/>
      <c r="N20" s="248"/>
      <c r="O20" s="248"/>
      <c r="P20" s="249"/>
      <c r="Q20" s="112"/>
      <c r="R20" s="112"/>
      <c r="S20" s="112"/>
      <c r="T20" s="112"/>
      <c r="U20" s="112"/>
    </row>
    <row r="21" spans="1:21" ht="16.5" thickBot="1" x14ac:dyDescent="0.3">
      <c r="A21" s="250" t="s">
        <v>20</v>
      </c>
      <c r="B21" s="251"/>
      <c r="C21" s="251"/>
      <c r="D21" s="251"/>
      <c r="E21" s="251"/>
      <c r="F21" s="251"/>
      <c r="G21" s="251"/>
      <c r="H21" s="251"/>
      <c r="I21" s="251"/>
      <c r="J21" s="251"/>
      <c r="K21" s="251"/>
      <c r="L21" s="251"/>
      <c r="M21" s="251"/>
      <c r="N21" s="251"/>
      <c r="O21" s="251"/>
      <c r="P21" s="252"/>
      <c r="Q21" s="112"/>
      <c r="R21" s="112"/>
      <c r="S21" s="112"/>
      <c r="T21" s="112"/>
      <c r="U21" s="112"/>
    </row>
    <row r="22" spans="1:21" ht="31.5" customHeight="1" thickBot="1" x14ac:dyDescent="0.3">
      <c r="A22" s="255" t="s">
        <v>21</v>
      </c>
      <c r="B22" s="255"/>
      <c r="C22" s="255"/>
      <c r="D22" s="118"/>
      <c r="E22" s="229"/>
      <c r="F22" s="229"/>
      <c r="G22" s="119"/>
      <c r="H22" s="220" t="s">
        <v>22</v>
      </c>
      <c r="I22" s="257"/>
      <c r="J22" s="257"/>
      <c r="K22" s="257"/>
      <c r="L22" s="257"/>
      <c r="M22" s="257"/>
      <c r="N22" s="257"/>
      <c r="O22" s="257"/>
      <c r="P22" s="221"/>
      <c r="Q22" s="112"/>
      <c r="R22" s="112"/>
      <c r="S22" s="112"/>
      <c r="T22" s="112"/>
      <c r="U22" s="112"/>
    </row>
    <row r="23" spans="1:21" ht="16.5" thickBot="1" x14ac:dyDescent="0.3">
      <c r="A23" s="255" t="s">
        <v>23</v>
      </c>
      <c r="B23" s="255"/>
      <c r="C23" s="255"/>
      <c r="D23" s="230"/>
      <c r="E23" s="229"/>
      <c r="F23" s="229"/>
      <c r="G23" s="119"/>
      <c r="H23" s="286" t="s">
        <v>24</v>
      </c>
      <c r="I23" s="287"/>
      <c r="J23" s="203"/>
      <c r="K23" s="204"/>
      <c r="L23" s="204"/>
      <c r="M23" s="204"/>
      <c r="N23" s="204"/>
      <c r="O23" s="204"/>
      <c r="P23" s="205"/>
      <c r="Q23" s="112"/>
      <c r="R23" s="112"/>
      <c r="S23" s="112"/>
      <c r="T23" s="112"/>
      <c r="U23" s="112"/>
    </row>
    <row r="24" spans="1:21" ht="16.5" thickBot="1" x14ac:dyDescent="0.3">
      <c r="A24" s="255" t="s">
        <v>25</v>
      </c>
      <c r="B24" s="255"/>
      <c r="C24" s="255"/>
      <c r="D24" s="256"/>
      <c r="E24" s="256"/>
      <c r="F24" s="256"/>
      <c r="G24" s="256"/>
      <c r="H24" s="288" t="s">
        <v>26</v>
      </c>
      <c r="I24" s="289"/>
      <c r="J24" s="201"/>
      <c r="K24" s="311"/>
      <c r="L24" s="311"/>
      <c r="M24" s="311"/>
      <c r="N24" s="311"/>
      <c r="O24" s="311"/>
      <c r="P24" s="202"/>
      <c r="Q24" s="112"/>
      <c r="R24" s="112"/>
      <c r="S24" s="112"/>
      <c r="T24" s="112"/>
      <c r="U24" s="112"/>
    </row>
    <row r="25" spans="1:21" ht="16.5" customHeight="1" thickBot="1" x14ac:dyDescent="0.3">
      <c r="A25" s="255"/>
      <c r="B25" s="255"/>
      <c r="C25" s="255"/>
      <c r="D25" s="256"/>
      <c r="E25" s="256"/>
      <c r="F25" s="256"/>
      <c r="G25" s="256"/>
      <c r="H25" s="290" t="s">
        <v>27</v>
      </c>
      <c r="I25" s="291"/>
      <c r="J25" s="201"/>
      <c r="K25" s="311"/>
      <c r="L25" s="311"/>
      <c r="M25" s="311"/>
      <c r="N25" s="311"/>
      <c r="O25" s="311"/>
      <c r="P25" s="202"/>
      <c r="Q25" s="112"/>
      <c r="R25" s="112"/>
      <c r="S25" s="112"/>
      <c r="T25" s="112"/>
      <c r="U25" s="112"/>
    </row>
    <row r="26" spans="1:21" ht="16.5" thickBot="1" x14ac:dyDescent="0.3">
      <c r="A26" s="250" t="s">
        <v>28</v>
      </c>
      <c r="B26" s="251"/>
      <c r="C26" s="251"/>
      <c r="D26" s="251"/>
      <c r="E26" s="251"/>
      <c r="F26" s="251"/>
      <c r="G26" s="251"/>
      <c r="H26" s="251"/>
      <c r="I26" s="251"/>
      <c r="J26" s="251"/>
      <c r="K26" s="251"/>
      <c r="L26" s="251"/>
      <c r="M26" s="251"/>
      <c r="N26" s="251"/>
      <c r="O26" s="251"/>
      <c r="P26" s="252"/>
      <c r="Q26" s="112"/>
      <c r="R26" s="112"/>
      <c r="S26" s="112"/>
      <c r="T26" s="112"/>
      <c r="U26" s="112"/>
    </row>
    <row r="27" spans="1:21" ht="16.5" customHeight="1" thickBot="1" x14ac:dyDescent="0.3">
      <c r="A27" s="253" t="s">
        <v>29</v>
      </c>
      <c r="B27" s="254"/>
      <c r="C27" s="254"/>
      <c r="D27" s="198"/>
      <c r="E27" s="199"/>
      <c r="F27" s="199"/>
      <c r="G27" s="199"/>
      <c r="H27" s="200"/>
      <c r="I27" s="220" t="s">
        <v>30</v>
      </c>
      <c r="J27" s="257"/>
      <c r="K27" s="257"/>
      <c r="L27" s="257"/>
      <c r="M27" s="257"/>
      <c r="N27" s="257"/>
      <c r="O27" s="257"/>
      <c r="P27" s="221"/>
      <c r="Q27" s="112"/>
      <c r="R27" s="112"/>
      <c r="S27" s="112"/>
      <c r="T27" s="112"/>
      <c r="U27" s="112"/>
    </row>
    <row r="28" spans="1:21" ht="16.5" thickBot="1" x14ac:dyDescent="0.3">
      <c r="A28" s="225" t="s">
        <v>31</v>
      </c>
      <c r="B28" s="226"/>
      <c r="C28" s="226"/>
      <c r="D28" s="89" t="s">
        <v>32</v>
      </c>
      <c r="E28" s="201"/>
      <c r="F28" s="202"/>
      <c r="G28" s="90" t="s">
        <v>33</v>
      </c>
      <c r="H28" s="93"/>
      <c r="I28" s="220" t="s">
        <v>24</v>
      </c>
      <c r="J28" s="221"/>
      <c r="K28" s="222"/>
      <c r="L28" s="223"/>
      <c r="M28" s="223"/>
      <c r="N28" s="223"/>
      <c r="O28" s="223"/>
      <c r="P28" s="224"/>
      <c r="Q28" s="112"/>
      <c r="R28" s="112"/>
      <c r="S28" s="112"/>
      <c r="T28" s="112"/>
      <c r="U28" s="112"/>
    </row>
    <row r="29" spans="1:21" ht="16.5" customHeight="1" thickBot="1" x14ac:dyDescent="0.3">
      <c r="A29" s="225" t="s">
        <v>34</v>
      </c>
      <c r="B29" s="226"/>
      <c r="C29" s="226"/>
      <c r="D29" s="203"/>
      <c r="E29" s="204"/>
      <c r="F29" s="204"/>
      <c r="G29" s="204"/>
      <c r="H29" s="205"/>
      <c r="I29" s="220" t="s">
        <v>26</v>
      </c>
      <c r="J29" s="221"/>
      <c r="K29" s="222"/>
      <c r="L29" s="223"/>
      <c r="M29" s="223"/>
      <c r="N29" s="223"/>
      <c r="O29" s="223"/>
      <c r="P29" s="224"/>
      <c r="Q29" s="112"/>
      <c r="R29" s="112"/>
      <c r="S29" s="112"/>
      <c r="T29" s="112"/>
      <c r="U29" s="112"/>
    </row>
    <row r="30" spans="1:21" ht="16.5" customHeight="1" thickBot="1" x14ac:dyDescent="0.3">
      <c r="A30" s="225" t="s">
        <v>35</v>
      </c>
      <c r="B30" s="226"/>
      <c r="C30" s="226"/>
      <c r="D30" s="203"/>
      <c r="E30" s="204"/>
      <c r="F30" s="204"/>
      <c r="G30" s="204"/>
      <c r="H30" s="205"/>
      <c r="I30" s="220" t="s">
        <v>27</v>
      </c>
      <c r="J30" s="221"/>
      <c r="K30" s="222"/>
      <c r="L30" s="223"/>
      <c r="M30" s="223"/>
      <c r="N30" s="223"/>
      <c r="O30" s="223"/>
      <c r="P30" s="224"/>
      <c r="Q30" s="112"/>
      <c r="R30" s="112"/>
      <c r="S30" s="112"/>
      <c r="T30" s="112"/>
      <c r="U30" s="112"/>
    </row>
    <row r="31" spans="1:21" ht="16.5" thickBot="1" x14ac:dyDescent="0.3">
      <c r="A31" s="206" t="s">
        <v>37</v>
      </c>
      <c r="B31" s="207"/>
      <c r="C31" s="207"/>
      <c r="D31" s="208"/>
      <c r="E31" s="208"/>
      <c r="F31" s="208"/>
      <c r="G31" s="208"/>
      <c r="H31" s="208"/>
      <c r="I31" s="209"/>
      <c r="J31" s="209"/>
      <c r="K31" s="209"/>
      <c r="L31" s="207"/>
      <c r="M31" s="207"/>
      <c r="N31" s="207"/>
      <c r="O31" s="209"/>
      <c r="P31" s="210"/>
      <c r="Q31" s="112"/>
      <c r="R31" s="112"/>
      <c r="S31" s="112"/>
      <c r="T31" s="112"/>
      <c r="U31" s="112"/>
    </row>
    <row r="32" spans="1:21" ht="15" customHeight="1" x14ac:dyDescent="0.25">
      <c r="A32" s="363" t="s">
        <v>38</v>
      </c>
      <c r="B32" s="359" t="s">
        <v>39</v>
      </c>
      <c r="C32" s="360"/>
      <c r="D32" s="122" t="s">
        <v>40</v>
      </c>
      <c r="E32" s="124"/>
      <c r="F32" s="122" t="s">
        <v>41</v>
      </c>
      <c r="G32" s="124"/>
      <c r="H32" s="147" t="s">
        <v>42</v>
      </c>
      <c r="I32" s="148"/>
      <c r="J32" s="148"/>
      <c r="K32" s="149"/>
      <c r="L32" s="211" t="s">
        <v>43</v>
      </c>
      <c r="M32" s="212"/>
      <c r="N32" s="212"/>
      <c r="O32" s="122" t="s">
        <v>44</v>
      </c>
      <c r="P32" s="124"/>
      <c r="Q32" s="112"/>
      <c r="R32" s="112"/>
      <c r="S32" s="112"/>
      <c r="T32" s="112"/>
      <c r="U32" s="112"/>
    </row>
    <row r="33" spans="1:21" ht="46.5" customHeight="1" thickBot="1" x14ac:dyDescent="0.3">
      <c r="A33" s="364"/>
      <c r="B33" s="128"/>
      <c r="C33" s="132"/>
      <c r="D33" s="125"/>
      <c r="E33" s="127"/>
      <c r="F33" s="125"/>
      <c r="G33" s="127"/>
      <c r="H33" s="150"/>
      <c r="I33" s="151"/>
      <c r="J33" s="151"/>
      <c r="K33" s="152"/>
      <c r="L33" s="213"/>
      <c r="M33" s="214"/>
      <c r="N33" s="214"/>
      <c r="O33" s="125"/>
      <c r="P33" s="127"/>
      <c r="Q33" s="112"/>
      <c r="R33" s="112"/>
      <c r="S33" s="112"/>
      <c r="T33" s="112"/>
      <c r="U33" s="112"/>
    </row>
    <row r="34" spans="1:21" ht="15.75" thickBot="1" x14ac:dyDescent="0.3">
      <c r="A34" s="88"/>
      <c r="B34" s="361"/>
      <c r="C34" s="362"/>
      <c r="D34" s="227"/>
      <c r="E34" s="228"/>
      <c r="F34" s="227"/>
      <c r="G34" s="228"/>
      <c r="H34" s="192">
        <f>SUM(D34:F34)</f>
        <v>0</v>
      </c>
      <c r="I34" s="193"/>
      <c r="J34" s="193"/>
      <c r="K34" s="194"/>
      <c r="L34" s="217"/>
      <c r="M34" s="218"/>
      <c r="N34" s="219"/>
      <c r="O34" s="215"/>
      <c r="P34" s="216"/>
      <c r="Q34" s="112"/>
      <c r="R34" s="112"/>
      <c r="S34" s="112"/>
      <c r="T34" s="112"/>
      <c r="U34" s="112"/>
    </row>
    <row r="35" spans="1:21" ht="15.75" thickBot="1" x14ac:dyDescent="0.3">
      <c r="A35" s="88"/>
      <c r="B35" s="361"/>
      <c r="C35" s="362"/>
      <c r="D35" s="195"/>
      <c r="E35" s="189"/>
      <c r="F35" s="195"/>
      <c r="G35" s="189"/>
      <c r="H35" s="192">
        <f t="shared" ref="H35:H43" si="0">SUM(D35:F35)</f>
        <v>0</v>
      </c>
      <c r="I35" s="193"/>
      <c r="J35" s="193"/>
      <c r="K35" s="194"/>
      <c r="L35" s="179"/>
      <c r="M35" s="180"/>
      <c r="N35" s="181"/>
      <c r="O35" s="188"/>
      <c r="P35" s="189"/>
      <c r="Q35" s="112"/>
      <c r="R35" s="112"/>
      <c r="S35" s="112"/>
      <c r="T35" s="112"/>
      <c r="U35" s="112"/>
    </row>
    <row r="36" spans="1:21" ht="15.75" thickBot="1" x14ac:dyDescent="0.3">
      <c r="A36" s="88"/>
      <c r="B36" s="361"/>
      <c r="C36" s="362"/>
      <c r="D36" s="195"/>
      <c r="E36" s="189"/>
      <c r="F36" s="195"/>
      <c r="G36" s="189"/>
      <c r="H36" s="192">
        <f t="shared" si="0"/>
        <v>0</v>
      </c>
      <c r="I36" s="193"/>
      <c r="J36" s="193"/>
      <c r="K36" s="194"/>
      <c r="L36" s="179"/>
      <c r="M36" s="180"/>
      <c r="N36" s="181"/>
      <c r="O36" s="188"/>
      <c r="P36" s="189"/>
      <c r="Q36" s="112"/>
      <c r="R36" s="112"/>
      <c r="S36" s="112"/>
      <c r="T36" s="112"/>
      <c r="U36" s="112"/>
    </row>
    <row r="37" spans="1:21" ht="15.75" thickBot="1" x14ac:dyDescent="0.3">
      <c r="A37" s="88"/>
      <c r="B37" s="365"/>
      <c r="C37" s="366"/>
      <c r="D37" s="195"/>
      <c r="E37" s="189"/>
      <c r="F37" s="195"/>
      <c r="G37" s="189"/>
      <c r="H37" s="192">
        <f t="shared" si="0"/>
        <v>0</v>
      </c>
      <c r="I37" s="193"/>
      <c r="J37" s="193"/>
      <c r="K37" s="194"/>
      <c r="L37" s="179"/>
      <c r="M37" s="180"/>
      <c r="N37" s="181"/>
      <c r="O37" s="188"/>
      <c r="P37" s="189"/>
      <c r="Q37" s="112"/>
      <c r="R37" s="112"/>
      <c r="S37" s="112"/>
      <c r="T37" s="112"/>
      <c r="U37" s="112"/>
    </row>
    <row r="38" spans="1:21" ht="15.75" thickBot="1" x14ac:dyDescent="0.3">
      <c r="A38" s="88"/>
      <c r="B38" s="367"/>
      <c r="C38" s="368"/>
      <c r="D38" s="195"/>
      <c r="E38" s="189"/>
      <c r="F38" s="195"/>
      <c r="G38" s="189"/>
      <c r="H38" s="192">
        <f t="shared" si="0"/>
        <v>0</v>
      </c>
      <c r="I38" s="193"/>
      <c r="J38" s="193"/>
      <c r="K38" s="194"/>
      <c r="L38" s="179"/>
      <c r="M38" s="180"/>
      <c r="N38" s="181"/>
      <c r="O38" s="188"/>
      <c r="P38" s="189"/>
      <c r="Q38" s="112"/>
      <c r="R38" s="112"/>
      <c r="S38" s="112"/>
      <c r="T38" s="112"/>
      <c r="U38" s="112"/>
    </row>
    <row r="39" spans="1:21" ht="15.75" thickBot="1" x14ac:dyDescent="0.3">
      <c r="A39" s="88"/>
      <c r="B39" s="367"/>
      <c r="C39" s="368"/>
      <c r="D39" s="195"/>
      <c r="E39" s="189"/>
      <c r="F39" s="195"/>
      <c r="G39" s="189"/>
      <c r="H39" s="192">
        <f t="shared" si="0"/>
        <v>0</v>
      </c>
      <c r="I39" s="193"/>
      <c r="J39" s="193"/>
      <c r="K39" s="194"/>
      <c r="L39" s="179"/>
      <c r="M39" s="180"/>
      <c r="N39" s="181"/>
      <c r="O39" s="188"/>
      <c r="P39" s="189"/>
      <c r="Q39" s="112"/>
      <c r="R39" s="112"/>
      <c r="S39" s="112"/>
      <c r="T39" s="112"/>
      <c r="U39" s="112"/>
    </row>
    <row r="40" spans="1:21" ht="15.75" thickBot="1" x14ac:dyDescent="0.3">
      <c r="A40" s="88"/>
      <c r="B40" s="367"/>
      <c r="C40" s="368"/>
      <c r="D40" s="195"/>
      <c r="E40" s="189"/>
      <c r="F40" s="195"/>
      <c r="G40" s="189"/>
      <c r="H40" s="192">
        <f t="shared" si="0"/>
        <v>0</v>
      </c>
      <c r="I40" s="193"/>
      <c r="J40" s="193"/>
      <c r="K40" s="194"/>
      <c r="L40" s="179"/>
      <c r="M40" s="180"/>
      <c r="N40" s="181"/>
      <c r="O40" s="188"/>
      <c r="P40" s="189"/>
      <c r="Q40" s="112"/>
      <c r="R40" s="112"/>
      <c r="S40" s="112"/>
      <c r="T40" s="112"/>
      <c r="U40" s="112"/>
    </row>
    <row r="41" spans="1:21" ht="15.75" thickBot="1" x14ac:dyDescent="0.3">
      <c r="A41" s="88"/>
      <c r="B41" s="367"/>
      <c r="C41" s="368"/>
      <c r="D41" s="195"/>
      <c r="E41" s="189"/>
      <c r="F41" s="195"/>
      <c r="G41" s="189"/>
      <c r="H41" s="192">
        <f t="shared" si="0"/>
        <v>0</v>
      </c>
      <c r="I41" s="193"/>
      <c r="J41" s="193"/>
      <c r="K41" s="194"/>
      <c r="L41" s="179"/>
      <c r="M41" s="180"/>
      <c r="N41" s="181"/>
      <c r="O41" s="188"/>
      <c r="P41" s="189"/>
      <c r="Q41" s="112"/>
      <c r="R41" s="112"/>
      <c r="S41" s="112"/>
      <c r="T41" s="112"/>
      <c r="U41" s="112"/>
    </row>
    <row r="42" spans="1:21" ht="15.75" thickBot="1" x14ac:dyDescent="0.3">
      <c r="A42" s="88"/>
      <c r="B42" s="367"/>
      <c r="C42" s="368"/>
      <c r="D42" s="195"/>
      <c r="E42" s="189"/>
      <c r="F42" s="195"/>
      <c r="G42" s="189"/>
      <c r="H42" s="192">
        <f t="shared" si="0"/>
        <v>0</v>
      </c>
      <c r="I42" s="193"/>
      <c r="J42" s="193"/>
      <c r="K42" s="194"/>
      <c r="L42" s="179"/>
      <c r="M42" s="180"/>
      <c r="N42" s="181"/>
      <c r="O42" s="188"/>
      <c r="P42" s="189"/>
      <c r="Q42" s="112"/>
      <c r="R42" s="112"/>
      <c r="S42" s="112"/>
      <c r="T42" s="112"/>
      <c r="U42" s="112"/>
    </row>
    <row r="43" spans="1:21" ht="15.75" thickBot="1" x14ac:dyDescent="0.3">
      <c r="A43" s="88"/>
      <c r="B43" s="369"/>
      <c r="C43" s="370"/>
      <c r="D43" s="196"/>
      <c r="E43" s="197"/>
      <c r="F43" s="196"/>
      <c r="G43" s="197"/>
      <c r="H43" s="192">
        <f t="shared" si="0"/>
        <v>0</v>
      </c>
      <c r="I43" s="193"/>
      <c r="J43" s="193"/>
      <c r="K43" s="194"/>
      <c r="L43" s="182"/>
      <c r="M43" s="183"/>
      <c r="N43" s="184"/>
      <c r="O43" s="190"/>
      <c r="P43" s="191"/>
      <c r="Q43" s="112"/>
      <c r="R43" s="112"/>
      <c r="S43" s="112"/>
      <c r="T43" s="112"/>
      <c r="U43" s="112"/>
    </row>
    <row r="44" spans="1:21" ht="15" customHeight="1" x14ac:dyDescent="0.25">
      <c r="A44" s="359" t="s">
        <v>45</v>
      </c>
      <c r="B44" s="132"/>
      <c r="C44" s="132"/>
      <c r="D44" s="132"/>
      <c r="E44" s="122" t="s">
        <v>39</v>
      </c>
      <c r="F44" s="123"/>
      <c r="G44" s="124"/>
      <c r="H44" s="122" t="s">
        <v>93</v>
      </c>
      <c r="I44" s="123"/>
      <c r="J44" s="123"/>
      <c r="K44" s="123"/>
      <c r="L44" s="123"/>
      <c r="M44" s="123"/>
      <c r="N44" s="123"/>
      <c r="O44" s="123"/>
      <c r="P44" s="124"/>
      <c r="Q44" s="112"/>
      <c r="R44" s="112"/>
      <c r="S44" s="112"/>
      <c r="T44" s="112"/>
      <c r="U44" s="112"/>
    </row>
    <row r="45" spans="1:21" ht="15.75" customHeight="1" thickBot="1" x14ac:dyDescent="0.3">
      <c r="A45" s="128"/>
      <c r="B45" s="132"/>
      <c r="C45" s="132"/>
      <c r="D45" s="132"/>
      <c r="E45" s="125"/>
      <c r="F45" s="126"/>
      <c r="G45" s="127"/>
      <c r="H45" s="125"/>
      <c r="I45" s="126"/>
      <c r="J45" s="126"/>
      <c r="K45" s="126"/>
      <c r="L45" s="126"/>
      <c r="M45" s="126"/>
      <c r="N45" s="126"/>
      <c r="O45" s="126"/>
      <c r="P45" s="127"/>
      <c r="Q45" s="112"/>
      <c r="R45" s="112"/>
      <c r="S45" s="112"/>
      <c r="T45" s="112"/>
      <c r="U45" s="112"/>
    </row>
    <row r="46" spans="1:21" ht="15.75" thickBot="1" x14ac:dyDescent="0.3">
      <c r="A46" s="356"/>
      <c r="B46" s="357"/>
      <c r="C46" s="357"/>
      <c r="D46" s="358"/>
      <c r="E46" s="185"/>
      <c r="F46" s="186"/>
      <c r="G46" s="187"/>
      <c r="H46" s="138"/>
      <c r="I46" s="139"/>
      <c r="J46" s="139"/>
      <c r="K46" s="139"/>
      <c r="L46" s="139"/>
      <c r="M46" s="139"/>
      <c r="N46" s="139"/>
      <c r="O46" s="139"/>
      <c r="P46" s="140"/>
      <c r="Q46" s="112"/>
      <c r="R46" s="112"/>
      <c r="S46" s="112"/>
      <c r="T46" s="112"/>
      <c r="U46" s="112"/>
    </row>
    <row r="47" spans="1:21" ht="15.75" thickBot="1" x14ac:dyDescent="0.3">
      <c r="A47" s="347"/>
      <c r="B47" s="348"/>
      <c r="C47" s="348"/>
      <c r="D47" s="349"/>
      <c r="E47" s="185"/>
      <c r="F47" s="186"/>
      <c r="G47" s="187"/>
      <c r="H47" s="138"/>
      <c r="I47" s="139"/>
      <c r="J47" s="139"/>
      <c r="K47" s="139"/>
      <c r="L47" s="139"/>
      <c r="M47" s="139"/>
      <c r="N47" s="139"/>
      <c r="O47" s="139"/>
      <c r="P47" s="140"/>
      <c r="Q47" s="112"/>
      <c r="R47" s="112"/>
      <c r="S47" s="112"/>
      <c r="T47" s="112"/>
      <c r="U47" s="112"/>
    </row>
    <row r="48" spans="1:21" ht="15.75" thickBot="1" x14ac:dyDescent="0.3">
      <c r="A48" s="347"/>
      <c r="B48" s="348"/>
      <c r="C48" s="348"/>
      <c r="D48" s="349"/>
      <c r="E48" s="185"/>
      <c r="F48" s="186"/>
      <c r="G48" s="187"/>
      <c r="H48" s="138"/>
      <c r="I48" s="139"/>
      <c r="J48" s="139"/>
      <c r="K48" s="139"/>
      <c r="L48" s="139"/>
      <c r="M48" s="139"/>
      <c r="N48" s="139"/>
      <c r="O48" s="139"/>
      <c r="P48" s="140"/>
      <c r="Q48" s="112"/>
      <c r="R48" s="112"/>
      <c r="S48" s="112"/>
      <c r="T48" s="112"/>
      <c r="U48" s="112"/>
    </row>
    <row r="49" spans="1:24" ht="15.75" thickBot="1" x14ac:dyDescent="0.3">
      <c r="A49" s="347"/>
      <c r="B49" s="348"/>
      <c r="C49" s="348"/>
      <c r="D49" s="349"/>
      <c r="E49" s="185"/>
      <c r="F49" s="186"/>
      <c r="G49" s="187"/>
      <c r="H49" s="138"/>
      <c r="I49" s="139"/>
      <c r="J49" s="139"/>
      <c r="K49" s="139"/>
      <c r="L49" s="139"/>
      <c r="M49" s="139"/>
      <c r="N49" s="139"/>
      <c r="O49" s="139"/>
      <c r="P49" s="140"/>
      <c r="Q49" s="112"/>
      <c r="R49" s="112"/>
      <c r="S49" s="112"/>
      <c r="T49" s="112"/>
      <c r="U49" s="112"/>
    </row>
    <row r="50" spans="1:24" ht="15.75" thickBot="1" x14ac:dyDescent="0.3">
      <c r="A50" s="347"/>
      <c r="B50" s="348"/>
      <c r="C50" s="348"/>
      <c r="D50" s="349"/>
      <c r="E50" s="185"/>
      <c r="F50" s="186"/>
      <c r="G50" s="187"/>
      <c r="H50" s="138"/>
      <c r="I50" s="139"/>
      <c r="J50" s="139"/>
      <c r="K50" s="139"/>
      <c r="L50" s="139"/>
      <c r="M50" s="139"/>
      <c r="N50" s="139"/>
      <c r="O50" s="139"/>
      <c r="P50" s="140"/>
      <c r="Q50" s="112"/>
      <c r="R50" s="112"/>
      <c r="S50" s="112"/>
      <c r="T50" s="112"/>
      <c r="U50" s="112"/>
    </row>
    <row r="51" spans="1:24" ht="15.75" thickBot="1" x14ac:dyDescent="0.3">
      <c r="A51" s="347"/>
      <c r="B51" s="348"/>
      <c r="C51" s="348"/>
      <c r="D51" s="349"/>
      <c r="E51" s="185"/>
      <c r="F51" s="186"/>
      <c r="G51" s="187"/>
      <c r="H51" s="138"/>
      <c r="I51" s="139"/>
      <c r="J51" s="139"/>
      <c r="K51" s="139"/>
      <c r="L51" s="139"/>
      <c r="M51" s="139"/>
      <c r="N51" s="139"/>
      <c r="O51" s="139"/>
      <c r="P51" s="140"/>
      <c r="Q51" s="112"/>
      <c r="R51" s="112"/>
      <c r="S51" s="112"/>
      <c r="T51" s="112"/>
      <c r="U51" s="112"/>
    </row>
    <row r="52" spans="1:24" ht="15.75" thickBot="1" x14ac:dyDescent="0.3">
      <c r="A52" s="347"/>
      <c r="B52" s="348"/>
      <c r="C52" s="348"/>
      <c r="D52" s="349"/>
      <c r="E52" s="185"/>
      <c r="F52" s="186"/>
      <c r="G52" s="187"/>
      <c r="H52" s="138"/>
      <c r="I52" s="139"/>
      <c r="J52" s="139"/>
      <c r="K52" s="139"/>
      <c r="L52" s="139"/>
      <c r="M52" s="139"/>
      <c r="N52" s="139"/>
      <c r="O52" s="139"/>
      <c r="P52" s="140"/>
      <c r="Q52" s="112"/>
      <c r="R52" s="112"/>
      <c r="S52" s="112"/>
      <c r="T52" s="112"/>
      <c r="U52" s="112"/>
    </row>
    <row r="53" spans="1:24" ht="15.75" thickBot="1" x14ac:dyDescent="0.3">
      <c r="A53" s="347"/>
      <c r="B53" s="348"/>
      <c r="C53" s="348"/>
      <c r="D53" s="349"/>
      <c r="E53" s="185"/>
      <c r="F53" s="186"/>
      <c r="G53" s="187"/>
      <c r="H53" s="138"/>
      <c r="I53" s="139"/>
      <c r="J53" s="139"/>
      <c r="K53" s="139"/>
      <c r="L53" s="139"/>
      <c r="M53" s="139"/>
      <c r="N53" s="139"/>
      <c r="O53" s="139"/>
      <c r="P53" s="140"/>
      <c r="Q53" s="112"/>
      <c r="R53" s="112"/>
      <c r="S53" s="112"/>
      <c r="T53" s="112"/>
      <c r="U53" s="112"/>
    </row>
    <row r="54" spans="1:24" ht="15.75" thickBot="1" x14ac:dyDescent="0.3">
      <c r="A54" s="347"/>
      <c r="B54" s="348"/>
      <c r="C54" s="348"/>
      <c r="D54" s="349"/>
      <c r="E54" s="185"/>
      <c r="F54" s="186"/>
      <c r="G54" s="187"/>
      <c r="H54" s="138"/>
      <c r="I54" s="139"/>
      <c r="J54" s="139"/>
      <c r="K54" s="139"/>
      <c r="L54" s="139"/>
      <c r="M54" s="139"/>
      <c r="N54" s="139"/>
      <c r="O54" s="139"/>
      <c r="P54" s="140"/>
      <c r="Q54" s="112"/>
      <c r="R54" s="112"/>
      <c r="S54" s="112"/>
      <c r="T54" s="112"/>
      <c r="U54" s="112"/>
    </row>
    <row r="55" spans="1:24" ht="15.75" thickBot="1" x14ac:dyDescent="0.3">
      <c r="A55" s="347"/>
      <c r="B55" s="348"/>
      <c r="C55" s="348"/>
      <c r="D55" s="349"/>
      <c r="E55" s="185"/>
      <c r="F55" s="186"/>
      <c r="G55" s="187"/>
      <c r="H55" s="138"/>
      <c r="I55" s="139"/>
      <c r="J55" s="139"/>
      <c r="K55" s="139"/>
      <c r="L55" s="139"/>
      <c r="M55" s="139"/>
      <c r="N55" s="139"/>
      <c r="O55" s="139"/>
      <c r="P55" s="140"/>
      <c r="Q55" s="112"/>
      <c r="R55" s="112"/>
      <c r="S55" s="112"/>
      <c r="T55" s="112"/>
      <c r="U55" s="112"/>
    </row>
    <row r="56" spans="1:24" ht="15.75" thickBot="1" x14ac:dyDescent="0.3">
      <c r="A56" s="347"/>
      <c r="B56" s="348"/>
      <c r="C56" s="348"/>
      <c r="D56" s="349"/>
      <c r="E56" s="185"/>
      <c r="F56" s="186"/>
      <c r="G56" s="187"/>
      <c r="H56" s="138"/>
      <c r="I56" s="139"/>
      <c r="J56" s="139"/>
      <c r="K56" s="139"/>
      <c r="L56" s="139"/>
      <c r="M56" s="139"/>
      <c r="N56" s="139"/>
      <c r="O56" s="139"/>
      <c r="P56" s="140"/>
      <c r="Q56" s="112"/>
      <c r="R56" s="112"/>
      <c r="S56" s="112"/>
      <c r="T56" s="112"/>
      <c r="U56" s="112"/>
    </row>
    <row r="57" spans="1:24" ht="15.75" thickBot="1" x14ac:dyDescent="0.3">
      <c r="A57" s="347"/>
      <c r="B57" s="348"/>
      <c r="C57" s="348"/>
      <c r="D57" s="349"/>
      <c r="E57" s="185"/>
      <c r="F57" s="186"/>
      <c r="G57" s="187"/>
      <c r="H57" s="138"/>
      <c r="I57" s="139"/>
      <c r="J57" s="139"/>
      <c r="K57" s="139"/>
      <c r="L57" s="139"/>
      <c r="M57" s="139"/>
      <c r="N57" s="139"/>
      <c r="O57" s="139"/>
      <c r="P57" s="140"/>
      <c r="Q57" s="112"/>
      <c r="R57" s="112"/>
      <c r="S57" s="112"/>
      <c r="T57" s="112"/>
      <c r="U57" s="112"/>
    </row>
    <row r="58" spans="1:24" ht="15.75" thickBot="1" x14ac:dyDescent="0.3">
      <c r="A58" s="347"/>
      <c r="B58" s="348"/>
      <c r="C58" s="348"/>
      <c r="D58" s="349"/>
      <c r="E58" s="185"/>
      <c r="F58" s="186"/>
      <c r="G58" s="187"/>
      <c r="H58" s="138"/>
      <c r="I58" s="139"/>
      <c r="J58" s="139"/>
      <c r="K58" s="139"/>
      <c r="L58" s="139"/>
      <c r="M58" s="139"/>
      <c r="N58" s="139"/>
      <c r="O58" s="139"/>
      <c r="P58" s="140"/>
      <c r="Q58" s="112"/>
      <c r="R58" s="112"/>
      <c r="S58" s="112"/>
      <c r="T58" s="112"/>
      <c r="U58" s="112"/>
    </row>
    <row r="59" spans="1:24" ht="15.75" thickBot="1" x14ac:dyDescent="0.3">
      <c r="A59" s="350"/>
      <c r="B59" s="351"/>
      <c r="C59" s="351"/>
      <c r="D59" s="352"/>
      <c r="E59" s="353"/>
      <c r="F59" s="354"/>
      <c r="G59" s="355"/>
      <c r="H59" s="138"/>
      <c r="I59" s="139"/>
      <c r="J59" s="139"/>
      <c r="K59" s="139"/>
      <c r="L59" s="139"/>
      <c r="M59" s="139"/>
      <c r="N59" s="139"/>
      <c r="O59" s="139"/>
      <c r="P59" s="140"/>
      <c r="Q59" s="112"/>
      <c r="R59" s="112"/>
      <c r="S59" s="112"/>
      <c r="T59" s="112"/>
      <c r="U59" s="112"/>
    </row>
    <row r="60" spans="1:24" ht="16.5" thickBot="1" x14ac:dyDescent="0.3">
      <c r="A60" s="250" t="s">
        <v>46</v>
      </c>
      <c r="B60" s="251"/>
      <c r="C60" s="251"/>
      <c r="D60" s="251"/>
      <c r="E60" s="251"/>
      <c r="F60" s="251"/>
      <c r="G60" s="251"/>
      <c r="H60" s="251"/>
      <c r="I60" s="251"/>
      <c r="J60" s="251"/>
      <c r="K60" s="251"/>
      <c r="L60" s="251"/>
      <c r="M60" s="251"/>
      <c r="N60" s="251"/>
      <c r="O60" s="251"/>
      <c r="P60" s="252"/>
      <c r="Q60" s="112"/>
      <c r="R60" s="112"/>
      <c r="S60" s="112"/>
      <c r="T60" s="112"/>
      <c r="U60" s="112"/>
    </row>
    <row r="61" spans="1:24" ht="33" customHeight="1" x14ac:dyDescent="0.25">
      <c r="A61" s="129" t="s">
        <v>47</v>
      </c>
      <c r="B61" s="128" t="s">
        <v>48</v>
      </c>
      <c r="C61" s="129" t="s">
        <v>49</v>
      </c>
      <c r="D61" s="122" t="s">
        <v>92</v>
      </c>
      <c r="E61" s="128" t="s">
        <v>90</v>
      </c>
      <c r="F61" s="133"/>
      <c r="G61" s="132" t="s">
        <v>349</v>
      </c>
      <c r="H61" s="133"/>
      <c r="I61" s="132" t="s">
        <v>348</v>
      </c>
      <c r="J61" s="213" t="s">
        <v>50</v>
      </c>
      <c r="K61" s="346"/>
      <c r="L61" s="342" t="s">
        <v>51</v>
      </c>
      <c r="M61" s="213" t="s">
        <v>52</v>
      </c>
      <c r="N61" s="346"/>
      <c r="O61" s="147" t="s">
        <v>53</v>
      </c>
      <c r="P61" s="149"/>
      <c r="Q61" s="113"/>
      <c r="R61" s="113"/>
      <c r="S61" s="113"/>
      <c r="T61" s="113"/>
      <c r="U61" s="113"/>
      <c r="V61" s="102"/>
      <c r="W61" s="102"/>
      <c r="X61" s="102"/>
    </row>
    <row r="62" spans="1:24" ht="33" customHeight="1" thickBot="1" x14ac:dyDescent="0.3">
      <c r="A62" s="130"/>
      <c r="B62" s="125"/>
      <c r="C62" s="130"/>
      <c r="D62" s="125"/>
      <c r="E62" s="125"/>
      <c r="F62" s="127"/>
      <c r="G62" s="126"/>
      <c r="H62" s="127"/>
      <c r="I62" s="126"/>
      <c r="J62" s="150"/>
      <c r="K62" s="152"/>
      <c r="L62" s="343"/>
      <c r="M62" s="150"/>
      <c r="N62" s="152"/>
      <c r="O62" s="150"/>
      <c r="P62" s="152"/>
      <c r="Q62" s="113"/>
      <c r="R62" s="113"/>
      <c r="S62" s="113"/>
      <c r="T62" s="113"/>
      <c r="U62" s="113"/>
      <c r="V62" s="102"/>
      <c r="W62" s="102"/>
      <c r="X62" s="102"/>
    </row>
    <row r="63" spans="1:24" ht="15.75" thickBot="1" x14ac:dyDescent="0.3">
      <c r="A63" s="79"/>
      <c r="B63" s="81"/>
      <c r="C63" s="81"/>
      <c r="D63" s="82"/>
      <c r="E63" s="118"/>
      <c r="F63" s="119"/>
      <c r="G63" s="120"/>
      <c r="H63" s="121"/>
      <c r="I63" s="80">
        <f>(M63*G63)</f>
        <v>0</v>
      </c>
      <c r="J63" s="340">
        <f>((B63*C63)+(B63*C63*D63))</f>
        <v>0</v>
      </c>
      <c r="K63" s="341"/>
      <c r="L63" s="83">
        <v>0.95</v>
      </c>
      <c r="M63" s="340">
        <f>(J63*L63)</f>
        <v>0</v>
      </c>
      <c r="N63" s="341"/>
      <c r="O63" s="344"/>
      <c r="P63" s="345"/>
      <c r="Q63" s="114"/>
      <c r="R63" s="114"/>
      <c r="S63" s="115"/>
      <c r="T63" s="115"/>
      <c r="U63" s="95"/>
      <c r="V63" s="96"/>
      <c r="W63" s="96"/>
      <c r="X63" s="97"/>
    </row>
    <row r="64" spans="1:24" ht="15.75" thickBot="1" x14ac:dyDescent="0.3">
      <c r="A64" s="79"/>
      <c r="B64" s="81"/>
      <c r="C64" s="81"/>
      <c r="D64" s="84"/>
      <c r="E64" s="118"/>
      <c r="F64" s="119"/>
      <c r="G64" s="120"/>
      <c r="H64" s="121"/>
      <c r="I64" s="80">
        <f t="shared" ref="I64:I68" si="1">(M64*G64)</f>
        <v>0</v>
      </c>
      <c r="J64" s="340">
        <f t="shared" ref="J64:J68" si="2">((B64*C64)+(B64*C64*D64))</f>
        <v>0</v>
      </c>
      <c r="K64" s="341"/>
      <c r="L64" s="83">
        <v>0.95</v>
      </c>
      <c r="M64" s="340">
        <f t="shared" ref="M64:M68" si="3">(J64*L64)</f>
        <v>0</v>
      </c>
      <c r="N64" s="341"/>
      <c r="O64" s="344"/>
      <c r="P64" s="345"/>
      <c r="Q64" s="114"/>
      <c r="R64" s="114"/>
      <c r="S64" s="115"/>
      <c r="T64" s="115"/>
      <c r="U64" s="95"/>
      <c r="V64" s="96"/>
      <c r="W64" s="96"/>
      <c r="X64" s="98"/>
    </row>
    <row r="65" spans="1:25" ht="15.75" thickBot="1" x14ac:dyDescent="0.3">
      <c r="A65" s="79"/>
      <c r="B65" s="81"/>
      <c r="C65" s="81"/>
      <c r="D65" s="84"/>
      <c r="E65" s="118"/>
      <c r="F65" s="119"/>
      <c r="G65" s="120"/>
      <c r="H65" s="121"/>
      <c r="I65" s="80">
        <f t="shared" si="1"/>
        <v>0</v>
      </c>
      <c r="J65" s="340">
        <f t="shared" si="2"/>
        <v>0</v>
      </c>
      <c r="K65" s="341"/>
      <c r="L65" s="83">
        <v>0.95</v>
      </c>
      <c r="M65" s="340">
        <f t="shared" si="3"/>
        <v>0</v>
      </c>
      <c r="N65" s="341"/>
      <c r="O65" s="344"/>
      <c r="P65" s="345"/>
      <c r="Q65" s="114"/>
      <c r="R65" s="114"/>
      <c r="S65" s="115"/>
      <c r="T65" s="115"/>
      <c r="U65" s="95"/>
      <c r="V65" s="96"/>
      <c r="W65" s="96"/>
      <c r="X65" s="98"/>
    </row>
    <row r="66" spans="1:25" ht="15.75" thickBot="1" x14ac:dyDescent="0.3">
      <c r="A66" s="79"/>
      <c r="B66" s="81"/>
      <c r="C66" s="81"/>
      <c r="D66" s="84"/>
      <c r="E66" s="118"/>
      <c r="F66" s="119"/>
      <c r="G66" s="120"/>
      <c r="H66" s="121"/>
      <c r="I66" s="80">
        <f t="shared" si="1"/>
        <v>0</v>
      </c>
      <c r="J66" s="340">
        <f t="shared" si="2"/>
        <v>0</v>
      </c>
      <c r="K66" s="341"/>
      <c r="L66" s="83">
        <v>0.95</v>
      </c>
      <c r="M66" s="340">
        <f t="shared" si="3"/>
        <v>0</v>
      </c>
      <c r="N66" s="341"/>
      <c r="O66" s="344"/>
      <c r="P66" s="345"/>
      <c r="Q66" s="114"/>
      <c r="R66" s="114"/>
      <c r="S66" s="115"/>
      <c r="T66" s="115"/>
      <c r="U66" s="95"/>
      <c r="V66" s="96"/>
      <c r="W66" s="96"/>
      <c r="X66" s="98"/>
    </row>
    <row r="67" spans="1:25" ht="15.75" thickBot="1" x14ac:dyDescent="0.3">
      <c r="A67" s="79"/>
      <c r="B67" s="81"/>
      <c r="C67" s="81"/>
      <c r="D67" s="84"/>
      <c r="E67" s="118"/>
      <c r="F67" s="119"/>
      <c r="G67" s="120"/>
      <c r="H67" s="121"/>
      <c r="I67" s="80">
        <f t="shared" si="1"/>
        <v>0</v>
      </c>
      <c r="J67" s="340">
        <f t="shared" si="2"/>
        <v>0</v>
      </c>
      <c r="K67" s="341"/>
      <c r="L67" s="83">
        <v>0.95</v>
      </c>
      <c r="M67" s="340">
        <f t="shared" si="3"/>
        <v>0</v>
      </c>
      <c r="N67" s="341"/>
      <c r="O67" s="344"/>
      <c r="P67" s="345"/>
      <c r="Q67" s="114"/>
      <c r="R67" s="114"/>
      <c r="S67" s="115"/>
      <c r="T67" s="115"/>
      <c r="U67" s="95"/>
      <c r="V67" s="96"/>
      <c r="W67" s="96"/>
      <c r="X67" s="98"/>
    </row>
    <row r="68" spans="1:25" ht="15.75" thickBot="1" x14ac:dyDescent="0.3">
      <c r="A68" s="79"/>
      <c r="B68" s="85"/>
      <c r="C68" s="85"/>
      <c r="D68" s="94"/>
      <c r="E68" s="118"/>
      <c r="F68" s="119"/>
      <c r="G68" s="120"/>
      <c r="H68" s="121"/>
      <c r="I68" s="80">
        <f t="shared" si="1"/>
        <v>0</v>
      </c>
      <c r="J68" s="340">
        <f t="shared" si="2"/>
        <v>0</v>
      </c>
      <c r="K68" s="341"/>
      <c r="L68" s="107">
        <v>0.95</v>
      </c>
      <c r="M68" s="340">
        <f t="shared" si="3"/>
        <v>0</v>
      </c>
      <c r="N68" s="341"/>
      <c r="O68" s="344"/>
      <c r="P68" s="345"/>
      <c r="Q68" s="114"/>
      <c r="R68" s="114"/>
      <c r="S68" s="115"/>
      <c r="T68" s="115"/>
      <c r="U68" s="95"/>
      <c r="V68" s="96"/>
      <c r="W68" s="96"/>
      <c r="X68" s="98"/>
    </row>
    <row r="69" spans="1:25" ht="33" customHeight="1" x14ac:dyDescent="0.25">
      <c r="A69" s="131" t="s">
        <v>55</v>
      </c>
      <c r="B69" s="128" t="s">
        <v>48</v>
      </c>
      <c r="C69" s="129" t="s">
        <v>49</v>
      </c>
      <c r="D69" s="131" t="s">
        <v>92</v>
      </c>
      <c r="E69" s="128" t="s">
        <v>90</v>
      </c>
      <c r="F69" s="133"/>
      <c r="G69" s="132" t="s">
        <v>349</v>
      </c>
      <c r="H69" s="133"/>
      <c r="I69" s="131" t="s">
        <v>348</v>
      </c>
      <c r="J69" s="147" t="s">
        <v>56</v>
      </c>
      <c r="K69" s="148"/>
      <c r="L69" s="149"/>
      <c r="M69" s="122" t="s">
        <v>57</v>
      </c>
      <c r="N69" s="123"/>
      <c r="O69" s="123"/>
      <c r="P69" s="124"/>
      <c r="Q69" s="113"/>
      <c r="R69" s="113"/>
      <c r="S69" s="113"/>
      <c r="T69" s="113"/>
      <c r="U69" s="113"/>
      <c r="V69" s="102"/>
      <c r="W69" s="102"/>
      <c r="X69" s="102"/>
      <c r="Y69" s="102"/>
    </row>
    <row r="70" spans="1:25" ht="33" customHeight="1" thickBot="1" x14ac:dyDescent="0.3">
      <c r="A70" s="130"/>
      <c r="B70" s="125"/>
      <c r="C70" s="130"/>
      <c r="D70" s="130"/>
      <c r="E70" s="125"/>
      <c r="F70" s="127"/>
      <c r="G70" s="126"/>
      <c r="H70" s="127"/>
      <c r="I70" s="130"/>
      <c r="J70" s="150"/>
      <c r="K70" s="151"/>
      <c r="L70" s="152"/>
      <c r="M70" s="125"/>
      <c r="N70" s="126"/>
      <c r="O70" s="126"/>
      <c r="P70" s="127"/>
      <c r="Q70" s="113"/>
      <c r="R70" s="113"/>
      <c r="S70" s="113"/>
      <c r="T70" s="113"/>
      <c r="U70" s="113"/>
      <c r="V70" s="102"/>
      <c r="W70" s="102"/>
      <c r="X70" s="102"/>
      <c r="Y70" s="102"/>
    </row>
    <row r="71" spans="1:25" ht="15.75" thickBot="1" x14ac:dyDescent="0.3">
      <c r="A71" s="86"/>
      <c r="B71" s="85"/>
      <c r="C71" s="103"/>
      <c r="D71" s="94"/>
      <c r="E71" s="118"/>
      <c r="F71" s="119"/>
      <c r="G71" s="120"/>
      <c r="H71" s="121"/>
      <c r="I71" s="76">
        <f>(J71*G71)</f>
        <v>0</v>
      </c>
      <c r="J71" s="144">
        <f>(B71*C71)+(B71*C71*D71)</f>
        <v>0</v>
      </c>
      <c r="K71" s="145"/>
      <c r="L71" s="146"/>
      <c r="M71" s="141"/>
      <c r="N71" s="142"/>
      <c r="O71" s="142"/>
      <c r="P71" s="143"/>
      <c r="Q71" s="114"/>
      <c r="R71" s="114"/>
      <c r="S71" s="114"/>
      <c r="T71" s="115"/>
      <c r="U71" s="115"/>
      <c r="V71" s="99"/>
      <c r="W71" s="100"/>
      <c r="X71" s="100"/>
      <c r="Y71" s="101"/>
    </row>
    <row r="72" spans="1:25" ht="15.75" thickBot="1" x14ac:dyDescent="0.3">
      <c r="A72" s="86"/>
      <c r="B72" s="85"/>
      <c r="C72" s="103"/>
      <c r="D72" s="94"/>
      <c r="E72" s="118"/>
      <c r="F72" s="119"/>
      <c r="G72" s="120"/>
      <c r="H72" s="121"/>
      <c r="I72" s="76">
        <f t="shared" ref="I72:I76" si="4">(J72*G72)</f>
        <v>0</v>
      </c>
      <c r="J72" s="144">
        <f t="shared" ref="J72:J76" si="5">(B72*C72)+(B72*C72*D72)</f>
        <v>0</v>
      </c>
      <c r="K72" s="145"/>
      <c r="L72" s="146"/>
      <c r="M72" s="141"/>
      <c r="N72" s="142"/>
      <c r="O72" s="142"/>
      <c r="P72" s="143"/>
      <c r="Q72" s="114"/>
      <c r="R72" s="114"/>
      <c r="S72" s="114"/>
      <c r="T72" s="115"/>
      <c r="U72" s="115"/>
      <c r="V72" s="99"/>
      <c r="W72" s="100"/>
      <c r="X72" s="100"/>
      <c r="Y72" s="101"/>
    </row>
    <row r="73" spans="1:25" ht="15.75" thickBot="1" x14ac:dyDescent="0.3">
      <c r="A73" s="79"/>
      <c r="B73" s="85"/>
      <c r="C73" s="103"/>
      <c r="D73" s="94"/>
      <c r="E73" s="118"/>
      <c r="F73" s="119"/>
      <c r="G73" s="120"/>
      <c r="H73" s="121"/>
      <c r="I73" s="76">
        <f t="shared" si="4"/>
        <v>0</v>
      </c>
      <c r="J73" s="144">
        <f t="shared" si="5"/>
        <v>0</v>
      </c>
      <c r="K73" s="145"/>
      <c r="L73" s="146"/>
      <c r="M73" s="141"/>
      <c r="N73" s="142"/>
      <c r="O73" s="142"/>
      <c r="P73" s="143"/>
      <c r="Q73" s="114"/>
      <c r="R73" s="114"/>
      <c r="S73" s="114"/>
      <c r="T73" s="115"/>
      <c r="U73" s="115"/>
      <c r="V73" s="99"/>
      <c r="W73" s="100"/>
      <c r="X73" s="100"/>
      <c r="Y73" s="101"/>
    </row>
    <row r="74" spans="1:25" ht="15.75" thickBot="1" x14ac:dyDescent="0.3">
      <c r="A74" s="86"/>
      <c r="B74" s="85"/>
      <c r="C74" s="103"/>
      <c r="D74" s="94"/>
      <c r="E74" s="118"/>
      <c r="F74" s="119"/>
      <c r="G74" s="120"/>
      <c r="H74" s="121"/>
      <c r="I74" s="76">
        <f t="shared" si="4"/>
        <v>0</v>
      </c>
      <c r="J74" s="144">
        <f t="shared" si="5"/>
        <v>0</v>
      </c>
      <c r="K74" s="145"/>
      <c r="L74" s="146"/>
      <c r="M74" s="141"/>
      <c r="N74" s="142"/>
      <c r="O74" s="142"/>
      <c r="P74" s="143"/>
      <c r="Q74" s="114"/>
      <c r="R74" s="114"/>
      <c r="S74" s="114"/>
      <c r="T74" s="115"/>
      <c r="U74" s="115"/>
      <c r="V74" s="99"/>
      <c r="W74" s="100"/>
      <c r="X74" s="100"/>
      <c r="Y74" s="101"/>
    </row>
    <row r="75" spans="1:25" ht="15.75" thickBot="1" x14ac:dyDescent="0.3">
      <c r="A75" s="86"/>
      <c r="B75" s="85"/>
      <c r="C75" s="103"/>
      <c r="D75" s="94"/>
      <c r="E75" s="118"/>
      <c r="F75" s="119"/>
      <c r="G75" s="120"/>
      <c r="H75" s="121"/>
      <c r="I75" s="76">
        <f t="shared" si="4"/>
        <v>0</v>
      </c>
      <c r="J75" s="144">
        <f t="shared" si="5"/>
        <v>0</v>
      </c>
      <c r="K75" s="145"/>
      <c r="L75" s="146"/>
      <c r="M75" s="141"/>
      <c r="N75" s="142"/>
      <c r="O75" s="142"/>
      <c r="P75" s="143"/>
      <c r="Q75" s="114"/>
      <c r="R75" s="114"/>
      <c r="S75" s="114"/>
      <c r="T75" s="115"/>
      <c r="U75" s="115"/>
      <c r="V75" s="99"/>
      <c r="W75" s="100"/>
      <c r="X75" s="100"/>
      <c r="Y75" s="101"/>
    </row>
    <row r="76" spans="1:25" ht="15.75" thickBot="1" x14ac:dyDescent="0.3">
      <c r="A76" s="79"/>
      <c r="B76" s="85"/>
      <c r="C76" s="104"/>
      <c r="D76" s="94"/>
      <c r="E76" s="118"/>
      <c r="F76" s="119"/>
      <c r="G76" s="120"/>
      <c r="H76" s="121"/>
      <c r="I76" s="76">
        <f t="shared" si="4"/>
        <v>0</v>
      </c>
      <c r="J76" s="144">
        <f t="shared" si="5"/>
        <v>0</v>
      </c>
      <c r="K76" s="145"/>
      <c r="L76" s="146"/>
      <c r="M76" s="141"/>
      <c r="N76" s="142"/>
      <c r="O76" s="142"/>
      <c r="P76" s="143"/>
      <c r="Q76" s="114"/>
      <c r="R76" s="114"/>
      <c r="S76" s="114"/>
      <c r="T76" s="115"/>
      <c r="U76" s="115"/>
      <c r="V76" s="99"/>
      <c r="W76" s="100"/>
      <c r="X76" s="100"/>
      <c r="Y76" s="101"/>
    </row>
    <row r="77" spans="1:25" ht="33" customHeight="1" x14ac:dyDescent="0.25">
      <c r="A77" s="122" t="s">
        <v>58</v>
      </c>
      <c r="B77" s="128" t="s">
        <v>48</v>
      </c>
      <c r="C77" s="129" t="s">
        <v>49</v>
      </c>
      <c r="D77" s="131" t="s">
        <v>92</v>
      </c>
      <c r="E77" s="122" t="s">
        <v>90</v>
      </c>
      <c r="F77" s="124"/>
      <c r="G77" s="132" t="s">
        <v>349</v>
      </c>
      <c r="H77" s="133"/>
      <c r="I77" s="131" t="s">
        <v>348</v>
      </c>
      <c r="J77" s="147" t="s">
        <v>351</v>
      </c>
      <c r="K77" s="148"/>
      <c r="L77" s="149"/>
      <c r="M77" s="122" t="s">
        <v>352</v>
      </c>
      <c r="N77" s="123"/>
      <c r="O77" s="123"/>
      <c r="P77" s="124"/>
      <c r="Q77" s="113"/>
      <c r="R77" s="113"/>
      <c r="S77" s="113"/>
      <c r="T77" s="113"/>
      <c r="U77" s="113"/>
      <c r="V77" s="102"/>
      <c r="W77" s="102"/>
      <c r="X77" s="102"/>
      <c r="Y77" s="102"/>
    </row>
    <row r="78" spans="1:25" ht="33" customHeight="1" thickBot="1" x14ac:dyDescent="0.3">
      <c r="A78" s="125"/>
      <c r="B78" s="125"/>
      <c r="C78" s="130"/>
      <c r="D78" s="130"/>
      <c r="E78" s="125"/>
      <c r="F78" s="127"/>
      <c r="G78" s="126"/>
      <c r="H78" s="127"/>
      <c r="I78" s="130"/>
      <c r="J78" s="150"/>
      <c r="K78" s="151"/>
      <c r="L78" s="152"/>
      <c r="M78" s="125"/>
      <c r="N78" s="126"/>
      <c r="O78" s="126"/>
      <c r="P78" s="127"/>
      <c r="Q78" s="113"/>
      <c r="R78" s="113"/>
      <c r="S78" s="113"/>
      <c r="T78" s="113"/>
      <c r="U78" s="113"/>
      <c r="V78" s="102"/>
      <c r="W78" s="102"/>
      <c r="X78" s="102"/>
      <c r="Y78" s="102"/>
    </row>
    <row r="79" spans="1:25" ht="15.75" thickBot="1" x14ac:dyDescent="0.3">
      <c r="A79" s="87"/>
      <c r="B79" s="85"/>
      <c r="C79" s="103"/>
      <c r="D79" s="94"/>
      <c r="E79" s="118"/>
      <c r="F79" s="119"/>
      <c r="G79" s="120"/>
      <c r="H79" s="121"/>
      <c r="I79" s="76">
        <f>(J79*G79)</f>
        <v>0</v>
      </c>
      <c r="J79" s="144">
        <f>((B79*C79)+(B79*C79*D79))</f>
        <v>0</v>
      </c>
      <c r="K79" s="145"/>
      <c r="L79" s="146"/>
      <c r="M79" s="141"/>
      <c r="N79" s="142"/>
      <c r="O79" s="142"/>
      <c r="P79" s="143"/>
      <c r="Q79" s="116"/>
      <c r="R79" s="114"/>
      <c r="S79" s="114"/>
      <c r="T79" s="115"/>
      <c r="U79" s="115"/>
      <c r="V79" s="99"/>
      <c r="W79" s="100"/>
      <c r="X79" s="100"/>
      <c r="Y79" s="101"/>
    </row>
    <row r="80" spans="1:25" ht="15.75" thickBot="1" x14ac:dyDescent="0.3">
      <c r="A80" s="87"/>
      <c r="B80" s="85"/>
      <c r="C80" s="103"/>
      <c r="D80" s="94"/>
      <c r="E80" s="118"/>
      <c r="F80" s="119"/>
      <c r="G80" s="120"/>
      <c r="H80" s="121"/>
      <c r="I80" s="76">
        <f t="shared" ref="I80:I84" si="6">(J80*G80)</f>
        <v>0</v>
      </c>
      <c r="J80" s="144">
        <f t="shared" ref="J80:J84" si="7">((B80*C80)+(B80*C80*D80))</f>
        <v>0</v>
      </c>
      <c r="K80" s="145"/>
      <c r="L80" s="146"/>
      <c r="M80" s="141"/>
      <c r="N80" s="142"/>
      <c r="O80" s="142"/>
      <c r="P80" s="143"/>
      <c r="Q80" s="116"/>
      <c r="R80" s="114"/>
      <c r="S80" s="114"/>
      <c r="T80" s="115"/>
      <c r="U80" s="115"/>
      <c r="V80" s="99"/>
      <c r="W80" s="100"/>
      <c r="X80" s="100"/>
      <c r="Y80" s="101"/>
    </row>
    <row r="81" spans="1:25" ht="15.75" thickBot="1" x14ac:dyDescent="0.3">
      <c r="A81" s="87"/>
      <c r="B81" s="85"/>
      <c r="C81" s="103"/>
      <c r="D81" s="94"/>
      <c r="E81" s="118"/>
      <c r="F81" s="119"/>
      <c r="G81" s="120"/>
      <c r="H81" s="121"/>
      <c r="I81" s="76">
        <f t="shared" si="6"/>
        <v>0</v>
      </c>
      <c r="J81" s="144">
        <f t="shared" si="7"/>
        <v>0</v>
      </c>
      <c r="K81" s="145"/>
      <c r="L81" s="146"/>
      <c r="M81" s="141"/>
      <c r="N81" s="142"/>
      <c r="O81" s="142"/>
      <c r="P81" s="143"/>
      <c r="Q81" s="116"/>
      <c r="R81" s="114"/>
      <c r="S81" s="114"/>
      <c r="T81" s="115"/>
      <c r="U81" s="115"/>
      <c r="V81" s="99"/>
      <c r="W81" s="100"/>
      <c r="X81" s="100"/>
      <c r="Y81" s="101"/>
    </row>
    <row r="82" spans="1:25" ht="15.75" thickBot="1" x14ac:dyDescent="0.3">
      <c r="A82" s="87"/>
      <c r="B82" s="85"/>
      <c r="C82" s="103"/>
      <c r="D82" s="94"/>
      <c r="E82" s="118"/>
      <c r="F82" s="119"/>
      <c r="G82" s="120"/>
      <c r="H82" s="121"/>
      <c r="I82" s="76">
        <f t="shared" si="6"/>
        <v>0</v>
      </c>
      <c r="J82" s="144">
        <f t="shared" si="7"/>
        <v>0</v>
      </c>
      <c r="K82" s="145"/>
      <c r="L82" s="146"/>
      <c r="M82" s="141"/>
      <c r="N82" s="142"/>
      <c r="O82" s="142"/>
      <c r="P82" s="143"/>
      <c r="Q82" s="116"/>
      <c r="R82" s="114"/>
      <c r="S82" s="114"/>
      <c r="T82" s="115"/>
      <c r="U82" s="115"/>
      <c r="V82" s="99"/>
      <c r="W82" s="100"/>
      <c r="X82" s="100"/>
      <c r="Y82" s="101"/>
    </row>
    <row r="83" spans="1:25" ht="15.75" thickBot="1" x14ac:dyDescent="0.3">
      <c r="A83" s="87"/>
      <c r="B83" s="85"/>
      <c r="C83" s="103"/>
      <c r="D83" s="94"/>
      <c r="E83" s="118"/>
      <c r="F83" s="119"/>
      <c r="G83" s="120"/>
      <c r="H83" s="121"/>
      <c r="I83" s="76">
        <f t="shared" si="6"/>
        <v>0</v>
      </c>
      <c r="J83" s="144">
        <f t="shared" si="7"/>
        <v>0</v>
      </c>
      <c r="K83" s="145"/>
      <c r="L83" s="146"/>
      <c r="M83" s="141"/>
      <c r="N83" s="142"/>
      <c r="O83" s="142"/>
      <c r="P83" s="143"/>
      <c r="Q83" s="116"/>
      <c r="R83" s="114"/>
      <c r="S83" s="114"/>
      <c r="T83" s="115"/>
      <c r="U83" s="115"/>
      <c r="V83" s="99"/>
      <c r="W83" s="100"/>
      <c r="X83" s="100"/>
      <c r="Y83" s="101"/>
    </row>
    <row r="84" spans="1:25" ht="15.75" thickBot="1" x14ac:dyDescent="0.3">
      <c r="A84" s="92"/>
      <c r="B84" s="81"/>
      <c r="C84" s="105"/>
      <c r="D84" s="106"/>
      <c r="E84" s="134"/>
      <c r="F84" s="135"/>
      <c r="G84" s="136"/>
      <c r="H84" s="137"/>
      <c r="I84" s="76">
        <f t="shared" si="6"/>
        <v>0</v>
      </c>
      <c r="J84" s="144">
        <f t="shared" si="7"/>
        <v>0</v>
      </c>
      <c r="K84" s="145"/>
      <c r="L84" s="146"/>
      <c r="M84" s="141"/>
      <c r="N84" s="142"/>
      <c r="O84" s="142"/>
      <c r="P84" s="143"/>
      <c r="Q84" s="116"/>
      <c r="R84" s="114"/>
      <c r="S84" s="114"/>
      <c r="T84" s="115"/>
      <c r="U84" s="115"/>
      <c r="V84" s="99"/>
      <c r="W84" s="100"/>
      <c r="X84" s="100"/>
      <c r="Y84" s="101"/>
    </row>
    <row r="85" spans="1:25" ht="24" customHeight="1" thickBot="1" x14ac:dyDescent="0.3">
      <c r="A85" s="122" t="s">
        <v>59</v>
      </c>
      <c r="B85" s="123"/>
      <c r="C85" s="123"/>
      <c r="D85" s="123"/>
      <c r="E85" s="123"/>
      <c r="F85" s="123"/>
      <c r="G85" s="123"/>
      <c r="H85" s="123"/>
      <c r="I85" s="124"/>
      <c r="J85" s="153" t="s">
        <v>60</v>
      </c>
      <c r="K85" s="154"/>
      <c r="L85" s="155"/>
      <c r="M85" s="153" t="s">
        <v>61</v>
      </c>
      <c r="N85" s="154"/>
      <c r="O85" s="154"/>
      <c r="P85" s="155"/>
      <c r="Q85" s="112"/>
      <c r="R85" s="112"/>
      <c r="S85" s="112"/>
      <c r="T85" s="112"/>
      <c r="U85" s="112"/>
    </row>
    <row r="86" spans="1:25" ht="16.5" customHeight="1" thickBot="1" x14ac:dyDescent="0.3">
      <c r="A86" s="125"/>
      <c r="B86" s="126"/>
      <c r="C86" s="126"/>
      <c r="D86" s="126"/>
      <c r="E86" s="126"/>
      <c r="F86" s="126"/>
      <c r="G86" s="126"/>
      <c r="H86" s="126"/>
      <c r="I86" s="127"/>
      <c r="J86" s="156">
        <f>SUM(M63:M68,J71:J76,J79:K84)</f>
        <v>0</v>
      </c>
      <c r="K86" s="157"/>
      <c r="L86" s="158"/>
      <c r="M86" s="167">
        <f>SUM(O63:O68,M71:M76,M79:M84)</f>
        <v>0</v>
      </c>
      <c r="N86" s="168"/>
      <c r="O86" s="168"/>
      <c r="P86" s="169"/>
      <c r="Q86" s="112"/>
      <c r="R86" s="112"/>
      <c r="S86" s="112"/>
      <c r="T86" s="112"/>
      <c r="U86" s="112"/>
    </row>
    <row r="87" spans="1:25" ht="33" customHeight="1" x14ac:dyDescent="0.25">
      <c r="A87" s="122" t="s">
        <v>62</v>
      </c>
      <c r="B87" s="131" t="s">
        <v>48</v>
      </c>
      <c r="C87" s="131" t="s">
        <v>49</v>
      </c>
      <c r="D87" s="131" t="s">
        <v>92</v>
      </c>
      <c r="E87" s="122" t="s">
        <v>90</v>
      </c>
      <c r="F87" s="124"/>
      <c r="G87" s="122" t="s">
        <v>349</v>
      </c>
      <c r="H87" s="124"/>
      <c r="I87" s="131" t="s">
        <v>348</v>
      </c>
      <c r="J87" s="147" t="s">
        <v>65</v>
      </c>
      <c r="K87" s="148"/>
      <c r="L87" s="149"/>
      <c r="M87" s="123" t="s">
        <v>66</v>
      </c>
      <c r="N87" s="123"/>
      <c r="O87" s="123"/>
      <c r="P87" s="124"/>
      <c r="Q87" s="112"/>
      <c r="R87" s="113"/>
      <c r="S87" s="113"/>
      <c r="T87" s="113"/>
      <c r="U87" s="113"/>
      <c r="V87" s="102"/>
      <c r="W87" s="102"/>
      <c r="X87" s="102"/>
      <c r="Y87" s="102"/>
    </row>
    <row r="88" spans="1:25" ht="33" customHeight="1" thickBot="1" x14ac:dyDescent="0.3">
      <c r="A88" s="125"/>
      <c r="B88" s="130"/>
      <c r="C88" s="130"/>
      <c r="D88" s="130"/>
      <c r="E88" s="125"/>
      <c r="F88" s="127"/>
      <c r="G88" s="125"/>
      <c r="H88" s="127"/>
      <c r="I88" s="130"/>
      <c r="J88" s="150"/>
      <c r="K88" s="151"/>
      <c r="L88" s="152"/>
      <c r="M88" s="126"/>
      <c r="N88" s="126"/>
      <c r="O88" s="126"/>
      <c r="P88" s="127"/>
      <c r="Q88" s="112"/>
      <c r="R88" s="113"/>
      <c r="S88" s="113"/>
      <c r="T88" s="113"/>
      <c r="U88" s="113"/>
      <c r="V88" s="102"/>
      <c r="W88" s="102"/>
      <c r="X88" s="102"/>
      <c r="Y88" s="102"/>
    </row>
    <row r="89" spans="1:25" ht="15.75" thickBot="1" x14ac:dyDescent="0.3">
      <c r="A89" s="75"/>
      <c r="B89" s="85"/>
      <c r="C89" s="103"/>
      <c r="D89" s="94"/>
      <c r="E89" s="118"/>
      <c r="F89" s="119"/>
      <c r="G89" s="120"/>
      <c r="H89" s="121"/>
      <c r="I89" s="76">
        <f>(J89*G89)</f>
        <v>0</v>
      </c>
      <c r="J89" s="144">
        <f>((B89*C89)+(B89*C89*D89))</f>
        <v>0</v>
      </c>
      <c r="K89" s="145"/>
      <c r="L89" s="146"/>
      <c r="M89" s="141"/>
      <c r="N89" s="142"/>
      <c r="O89" s="142"/>
      <c r="P89" s="143"/>
      <c r="Q89" s="112"/>
      <c r="R89" s="114"/>
      <c r="S89" s="114"/>
      <c r="T89" s="115"/>
      <c r="U89" s="115"/>
      <c r="V89" s="99"/>
      <c r="W89" s="100"/>
      <c r="X89" s="100"/>
      <c r="Y89" s="101"/>
    </row>
    <row r="90" spans="1:25" ht="15.75" thickBot="1" x14ac:dyDescent="0.3">
      <c r="A90" s="77"/>
      <c r="B90" s="85"/>
      <c r="C90" s="103"/>
      <c r="D90" s="94"/>
      <c r="E90" s="118"/>
      <c r="F90" s="119"/>
      <c r="G90" s="120"/>
      <c r="H90" s="121"/>
      <c r="I90" s="76">
        <f t="shared" ref="I90:I94" si="8">(J90*G90)</f>
        <v>0</v>
      </c>
      <c r="J90" s="144">
        <f t="shared" ref="J90:J94" si="9">((B90*C90)+(B90*C90*D90))</f>
        <v>0</v>
      </c>
      <c r="K90" s="145"/>
      <c r="L90" s="146"/>
      <c r="M90" s="141"/>
      <c r="N90" s="142"/>
      <c r="O90" s="142"/>
      <c r="P90" s="143"/>
      <c r="Q90" s="112"/>
      <c r="R90" s="114"/>
      <c r="S90" s="114"/>
      <c r="T90" s="115"/>
      <c r="U90" s="115"/>
      <c r="V90" s="99"/>
      <c r="W90" s="100"/>
      <c r="X90" s="100"/>
      <c r="Y90" s="101"/>
    </row>
    <row r="91" spans="1:25" ht="15.75" thickBot="1" x14ac:dyDescent="0.3">
      <c r="A91" s="75"/>
      <c r="B91" s="85"/>
      <c r="C91" s="103"/>
      <c r="D91" s="94"/>
      <c r="E91" s="118"/>
      <c r="F91" s="119"/>
      <c r="G91" s="120"/>
      <c r="H91" s="121"/>
      <c r="I91" s="76">
        <f t="shared" si="8"/>
        <v>0</v>
      </c>
      <c r="J91" s="144">
        <f t="shared" si="9"/>
        <v>0</v>
      </c>
      <c r="K91" s="145"/>
      <c r="L91" s="146"/>
      <c r="M91" s="141"/>
      <c r="N91" s="142"/>
      <c r="O91" s="142"/>
      <c r="P91" s="143"/>
      <c r="Q91" s="112"/>
      <c r="R91" s="114"/>
      <c r="S91" s="114"/>
      <c r="T91" s="115"/>
      <c r="U91" s="115"/>
      <c r="V91" s="99"/>
      <c r="W91" s="100"/>
      <c r="X91" s="100"/>
      <c r="Y91" s="101"/>
    </row>
    <row r="92" spans="1:25" ht="15.75" thickBot="1" x14ac:dyDescent="0.3">
      <c r="A92" s="75"/>
      <c r="B92" s="85"/>
      <c r="C92" s="103"/>
      <c r="D92" s="94"/>
      <c r="E92" s="118"/>
      <c r="F92" s="119"/>
      <c r="G92" s="120"/>
      <c r="H92" s="121"/>
      <c r="I92" s="76">
        <f t="shared" si="8"/>
        <v>0</v>
      </c>
      <c r="J92" s="144">
        <f t="shared" si="9"/>
        <v>0</v>
      </c>
      <c r="K92" s="145"/>
      <c r="L92" s="146"/>
      <c r="M92" s="141"/>
      <c r="N92" s="142"/>
      <c r="O92" s="142"/>
      <c r="P92" s="143"/>
      <c r="Q92" s="112"/>
      <c r="R92" s="114"/>
      <c r="S92" s="114"/>
      <c r="T92" s="115"/>
      <c r="U92" s="115"/>
      <c r="V92" s="99"/>
      <c r="W92" s="100"/>
      <c r="X92" s="100"/>
      <c r="Y92" s="101"/>
    </row>
    <row r="93" spans="1:25" ht="15.75" thickBot="1" x14ac:dyDescent="0.3">
      <c r="A93" s="75"/>
      <c r="B93" s="85"/>
      <c r="C93" s="103"/>
      <c r="D93" s="94"/>
      <c r="E93" s="118"/>
      <c r="F93" s="119"/>
      <c r="G93" s="120"/>
      <c r="H93" s="121"/>
      <c r="I93" s="76">
        <f t="shared" si="8"/>
        <v>0</v>
      </c>
      <c r="J93" s="144">
        <f t="shared" si="9"/>
        <v>0</v>
      </c>
      <c r="K93" s="145"/>
      <c r="L93" s="146"/>
      <c r="M93" s="141"/>
      <c r="N93" s="142"/>
      <c r="O93" s="142"/>
      <c r="P93" s="143"/>
      <c r="Q93" s="112"/>
      <c r="R93" s="114"/>
      <c r="S93" s="114"/>
      <c r="T93" s="115"/>
      <c r="U93" s="115"/>
      <c r="V93" s="99"/>
      <c r="W93" s="100"/>
      <c r="X93" s="100"/>
      <c r="Y93" s="101"/>
    </row>
    <row r="94" spans="1:25" ht="15.75" thickBot="1" x14ac:dyDescent="0.3">
      <c r="A94" s="78"/>
      <c r="B94" s="85"/>
      <c r="C94" s="104"/>
      <c r="D94" s="94"/>
      <c r="E94" s="134"/>
      <c r="F94" s="135"/>
      <c r="G94" s="136"/>
      <c r="H94" s="137"/>
      <c r="I94" s="76">
        <f t="shared" si="8"/>
        <v>0</v>
      </c>
      <c r="J94" s="144">
        <f t="shared" si="9"/>
        <v>0</v>
      </c>
      <c r="K94" s="145"/>
      <c r="L94" s="146"/>
      <c r="M94" s="141"/>
      <c r="N94" s="142"/>
      <c r="O94" s="142"/>
      <c r="P94" s="143"/>
      <c r="Q94" s="112"/>
      <c r="R94" s="114"/>
      <c r="S94" s="114"/>
      <c r="T94" s="115"/>
      <c r="U94" s="115"/>
      <c r="V94" s="99"/>
      <c r="W94" s="100"/>
      <c r="X94" s="100"/>
      <c r="Y94" s="101"/>
    </row>
    <row r="95" spans="1:25" ht="16.5" customHeight="1" x14ac:dyDescent="0.25">
      <c r="A95" s="170" t="s">
        <v>350</v>
      </c>
      <c r="B95" s="171"/>
      <c r="C95" s="171"/>
      <c r="D95" s="171"/>
      <c r="E95" s="171"/>
      <c r="F95" s="171"/>
      <c r="G95" s="171"/>
      <c r="H95" s="171"/>
      <c r="I95" s="172"/>
      <c r="J95" s="147" t="s">
        <v>65</v>
      </c>
      <c r="K95" s="148"/>
      <c r="L95" s="149"/>
      <c r="M95" s="147" t="s">
        <v>66</v>
      </c>
      <c r="N95" s="148"/>
      <c r="O95" s="148"/>
      <c r="P95" s="149"/>
      <c r="Q95" s="112"/>
      <c r="R95" s="112"/>
      <c r="S95" s="112"/>
      <c r="T95" s="112"/>
      <c r="U95" s="112"/>
    </row>
    <row r="96" spans="1:25" ht="16.5" customHeight="1" thickBot="1" x14ac:dyDescent="0.3">
      <c r="A96" s="173"/>
      <c r="B96" s="174"/>
      <c r="C96" s="174"/>
      <c r="D96" s="174"/>
      <c r="E96" s="174"/>
      <c r="F96" s="174"/>
      <c r="G96" s="174"/>
      <c r="H96" s="174"/>
      <c r="I96" s="175"/>
      <c r="J96" s="150"/>
      <c r="K96" s="151"/>
      <c r="L96" s="152"/>
      <c r="M96" s="150"/>
      <c r="N96" s="151"/>
      <c r="O96" s="151"/>
      <c r="P96" s="152"/>
      <c r="Q96" s="112"/>
      <c r="R96" s="112"/>
      <c r="S96" s="112"/>
      <c r="T96" s="112"/>
      <c r="U96" s="112"/>
    </row>
    <row r="97" spans="1:21" ht="16.5" customHeight="1" thickBot="1" x14ac:dyDescent="0.3">
      <c r="A97" s="173"/>
      <c r="B97" s="174"/>
      <c r="C97" s="174"/>
      <c r="D97" s="174"/>
      <c r="E97" s="174"/>
      <c r="F97" s="174"/>
      <c r="G97" s="174"/>
      <c r="H97" s="174"/>
      <c r="I97" s="175"/>
      <c r="J97" s="156">
        <f>SUM(J89:K94)</f>
        <v>0</v>
      </c>
      <c r="K97" s="157"/>
      <c r="L97" s="158"/>
      <c r="M97" s="167">
        <f>SUM(M89:M94)</f>
        <v>0</v>
      </c>
      <c r="N97" s="168"/>
      <c r="O97" s="168"/>
      <c r="P97" s="169"/>
      <c r="Q97" s="112"/>
      <c r="R97" s="112"/>
      <c r="S97" s="112"/>
      <c r="T97" s="112"/>
      <c r="U97" s="112"/>
    </row>
    <row r="98" spans="1:21" ht="16.5" customHeight="1" x14ac:dyDescent="0.25">
      <c r="A98" s="170" t="s">
        <v>67</v>
      </c>
      <c r="B98" s="171"/>
      <c r="C98" s="171"/>
      <c r="D98" s="171"/>
      <c r="E98" s="171"/>
      <c r="F98" s="171"/>
      <c r="G98" s="171"/>
      <c r="H98" s="171"/>
      <c r="I98" s="172"/>
      <c r="J98" s="147" t="s">
        <v>68</v>
      </c>
      <c r="K98" s="148"/>
      <c r="L98" s="149"/>
      <c r="M98" s="147" t="s">
        <v>69</v>
      </c>
      <c r="N98" s="148"/>
      <c r="O98" s="148"/>
      <c r="P98" s="149"/>
      <c r="Q98" s="112"/>
      <c r="R98" s="112"/>
      <c r="S98" s="112"/>
      <c r="T98" s="112"/>
      <c r="U98" s="112"/>
    </row>
    <row r="99" spans="1:21" ht="16.5" customHeight="1" thickBot="1" x14ac:dyDescent="0.3">
      <c r="A99" s="173"/>
      <c r="B99" s="174"/>
      <c r="C99" s="174"/>
      <c r="D99" s="174"/>
      <c r="E99" s="174"/>
      <c r="F99" s="174"/>
      <c r="G99" s="174"/>
      <c r="H99" s="174"/>
      <c r="I99" s="175"/>
      <c r="J99" s="150"/>
      <c r="K99" s="151"/>
      <c r="L99" s="152"/>
      <c r="M99" s="150"/>
      <c r="N99" s="151"/>
      <c r="O99" s="151"/>
      <c r="P99" s="152"/>
      <c r="Q99" s="112"/>
      <c r="R99" s="112"/>
      <c r="S99" s="112"/>
      <c r="T99" s="112"/>
      <c r="U99" s="112"/>
    </row>
    <row r="100" spans="1:21" ht="16.5" customHeight="1" thickBot="1" x14ac:dyDescent="0.3">
      <c r="A100" s="173"/>
      <c r="B100" s="174"/>
      <c r="C100" s="174"/>
      <c r="D100" s="174"/>
      <c r="E100" s="174"/>
      <c r="F100" s="174"/>
      <c r="G100" s="174"/>
      <c r="H100" s="174"/>
      <c r="I100" s="175"/>
      <c r="J100" s="156">
        <f>SUM(F34:F43)</f>
        <v>0</v>
      </c>
      <c r="K100" s="157"/>
      <c r="L100" s="158"/>
      <c r="M100" s="167">
        <f>SUM(L34:L43)</f>
        <v>0</v>
      </c>
      <c r="N100" s="168"/>
      <c r="O100" s="168"/>
      <c r="P100" s="169"/>
      <c r="Q100" s="112"/>
      <c r="R100" s="112"/>
      <c r="S100" s="112"/>
      <c r="T100" s="112"/>
      <c r="U100" s="112"/>
    </row>
    <row r="101" spans="1:21" ht="16.5" customHeight="1" thickBot="1" x14ac:dyDescent="0.3">
      <c r="A101" s="308"/>
      <c r="B101" s="309"/>
      <c r="C101" s="309"/>
      <c r="D101" s="309"/>
      <c r="E101" s="309"/>
      <c r="F101" s="309"/>
      <c r="G101" s="309"/>
      <c r="H101" s="309"/>
      <c r="I101" s="309"/>
      <c r="J101" s="309"/>
      <c r="K101" s="309"/>
      <c r="L101" s="309"/>
      <c r="M101" s="309"/>
      <c r="N101" s="309"/>
      <c r="O101" s="309"/>
      <c r="P101" s="310"/>
      <c r="Q101" s="112"/>
      <c r="R101" s="112"/>
      <c r="S101" s="112"/>
      <c r="T101" s="112"/>
      <c r="U101" s="112"/>
    </row>
    <row r="102" spans="1:21" ht="32.25" customHeight="1" thickBot="1" x14ac:dyDescent="0.3">
      <c r="A102" s="122" t="s">
        <v>70</v>
      </c>
      <c r="B102" s="123"/>
      <c r="C102" s="123"/>
      <c r="D102" s="123"/>
      <c r="E102" s="123"/>
      <c r="F102" s="123"/>
      <c r="G102" s="123"/>
      <c r="H102" s="123"/>
      <c r="I102" s="123"/>
      <c r="J102" s="153" t="s">
        <v>71</v>
      </c>
      <c r="K102" s="154"/>
      <c r="L102" s="155"/>
      <c r="M102" s="161" t="s">
        <v>72</v>
      </c>
      <c r="N102" s="162"/>
      <c r="O102" s="162"/>
      <c r="P102" s="163"/>
      <c r="Q102" s="112"/>
      <c r="R102" s="112"/>
      <c r="S102" s="112"/>
      <c r="T102" s="112"/>
      <c r="U102" s="112"/>
    </row>
    <row r="103" spans="1:21" ht="15" customHeight="1" thickBot="1" x14ac:dyDescent="0.3">
      <c r="A103" s="128"/>
      <c r="B103" s="132"/>
      <c r="C103" s="132"/>
      <c r="D103" s="132"/>
      <c r="E103" s="132"/>
      <c r="F103" s="132"/>
      <c r="G103" s="132"/>
      <c r="H103" s="132"/>
      <c r="I103" s="132"/>
      <c r="J103" s="176">
        <f>SUM(J86+J97+J100)</f>
        <v>0</v>
      </c>
      <c r="K103" s="177"/>
      <c r="L103" s="178"/>
      <c r="M103" s="164">
        <f>SUM(M86+M97+M100)</f>
        <v>0</v>
      </c>
      <c r="N103" s="165"/>
      <c r="O103" s="165"/>
      <c r="P103" s="166"/>
      <c r="Q103" s="112"/>
      <c r="R103" s="112"/>
      <c r="S103" s="112"/>
      <c r="T103" s="112"/>
      <c r="U103" s="112"/>
    </row>
    <row r="104" spans="1:21" ht="16.5" thickBot="1" x14ac:dyDescent="0.3">
      <c r="A104" s="302" t="s">
        <v>73</v>
      </c>
      <c r="B104" s="303"/>
      <c r="C104" s="303"/>
      <c r="D104" s="303"/>
      <c r="E104" s="303"/>
      <c r="F104" s="303"/>
      <c r="G104" s="303"/>
      <c r="H104" s="303"/>
      <c r="I104" s="303"/>
      <c r="J104" s="303"/>
      <c r="K104" s="303"/>
      <c r="L104" s="303"/>
      <c r="M104" s="303"/>
      <c r="N104" s="303"/>
      <c r="O104" s="303"/>
      <c r="P104" s="304"/>
      <c r="Q104" s="112"/>
      <c r="R104" s="112"/>
      <c r="S104" s="112"/>
      <c r="T104" s="112"/>
      <c r="U104" s="112"/>
    </row>
    <row r="105" spans="1:21" ht="16.5" customHeight="1" thickBot="1" x14ac:dyDescent="0.3">
      <c r="A105" s="305" t="s">
        <v>74</v>
      </c>
      <c r="B105" s="306"/>
      <c r="C105" s="306"/>
      <c r="D105" s="306"/>
      <c r="E105" s="306"/>
      <c r="F105" s="307"/>
      <c r="G105" s="159"/>
      <c r="H105" s="159"/>
      <c r="I105" s="160"/>
      <c r="J105" s="225" t="s">
        <v>75</v>
      </c>
      <c r="K105" s="226"/>
      <c r="L105" s="327"/>
      <c r="M105" s="204"/>
      <c r="N105" s="204"/>
      <c r="O105" s="204"/>
      <c r="P105" s="205"/>
      <c r="Q105" s="112"/>
      <c r="R105" s="112"/>
      <c r="S105" s="112"/>
      <c r="T105" s="112"/>
      <c r="U105" s="112"/>
    </row>
    <row r="106" spans="1:21" ht="16.5" customHeight="1" thickBot="1" x14ac:dyDescent="0.3">
      <c r="A106" s="225" t="s">
        <v>76</v>
      </c>
      <c r="B106" s="226"/>
      <c r="C106" s="226"/>
      <c r="D106" s="226"/>
      <c r="E106" s="226"/>
      <c r="F106" s="327"/>
      <c r="G106" s="328"/>
      <c r="H106" s="328"/>
      <c r="I106" s="329"/>
      <c r="J106" s="225" t="s">
        <v>77</v>
      </c>
      <c r="K106" s="226"/>
      <c r="L106" s="327"/>
      <c r="M106" s="204"/>
      <c r="N106" s="204"/>
      <c r="O106" s="204"/>
      <c r="P106" s="205"/>
      <c r="Q106" s="112"/>
      <c r="R106" s="112"/>
      <c r="S106" s="112"/>
      <c r="T106" s="112"/>
      <c r="U106" s="112"/>
    </row>
    <row r="107" spans="1:21" ht="15" customHeight="1" x14ac:dyDescent="0.25">
      <c r="A107" s="330" t="s">
        <v>78</v>
      </c>
      <c r="B107" s="331"/>
      <c r="C107" s="331"/>
      <c r="D107" s="331"/>
      <c r="E107" s="331"/>
      <c r="F107" s="332"/>
      <c r="G107" s="301"/>
      <c r="H107" s="301"/>
      <c r="I107" s="301"/>
      <c r="J107" s="301"/>
      <c r="K107" s="301"/>
      <c r="L107" s="301"/>
      <c r="M107" s="301"/>
      <c r="N107" s="301"/>
      <c r="O107" s="301"/>
      <c r="P107" s="135"/>
      <c r="Q107" s="112"/>
      <c r="R107" s="112"/>
      <c r="S107" s="112"/>
      <c r="T107" s="112"/>
      <c r="U107" s="112"/>
    </row>
    <row r="108" spans="1:21" ht="15" customHeight="1" x14ac:dyDescent="0.25">
      <c r="A108" s="333"/>
      <c r="B108" s="334"/>
      <c r="C108" s="334"/>
      <c r="D108" s="334"/>
      <c r="E108" s="334"/>
      <c r="F108" s="335"/>
      <c r="G108" s="339"/>
      <c r="H108" s="339"/>
      <c r="I108" s="339"/>
      <c r="J108" s="339"/>
      <c r="K108" s="339"/>
      <c r="L108" s="339"/>
      <c r="M108" s="339"/>
      <c r="N108" s="339"/>
      <c r="O108" s="339"/>
      <c r="P108" s="275"/>
      <c r="Q108" s="112"/>
      <c r="R108" s="112"/>
      <c r="S108" s="112"/>
      <c r="T108" s="112"/>
      <c r="U108" s="112"/>
    </row>
    <row r="109" spans="1:21" ht="15" customHeight="1" x14ac:dyDescent="0.25">
      <c r="A109" s="333"/>
      <c r="B109" s="334"/>
      <c r="C109" s="334"/>
      <c r="D109" s="334"/>
      <c r="E109" s="334"/>
      <c r="F109" s="335"/>
      <c r="G109" s="339"/>
      <c r="H109" s="339"/>
      <c r="I109" s="339"/>
      <c r="J109" s="339"/>
      <c r="K109" s="339"/>
      <c r="L109" s="339"/>
      <c r="M109" s="339"/>
      <c r="N109" s="339"/>
      <c r="O109" s="339"/>
      <c r="P109" s="275"/>
      <c r="Q109" s="112"/>
      <c r="R109" s="112"/>
      <c r="S109" s="112"/>
      <c r="T109" s="112"/>
      <c r="U109" s="112"/>
    </row>
    <row r="110" spans="1:21" ht="15.75" customHeight="1" thickBot="1" x14ac:dyDescent="0.3">
      <c r="A110" s="336"/>
      <c r="B110" s="337"/>
      <c r="C110" s="337"/>
      <c r="D110" s="337"/>
      <c r="E110" s="337"/>
      <c r="F110" s="338"/>
      <c r="G110" s="277"/>
      <c r="H110" s="277"/>
      <c r="I110" s="277"/>
      <c r="J110" s="277"/>
      <c r="K110" s="277"/>
      <c r="L110" s="277"/>
      <c r="M110" s="277"/>
      <c r="N110" s="277"/>
      <c r="O110" s="277"/>
      <c r="P110" s="278"/>
      <c r="Q110" s="112"/>
      <c r="R110" s="112"/>
      <c r="S110" s="112"/>
      <c r="T110" s="112"/>
      <c r="U110" s="112"/>
    </row>
    <row r="111" spans="1:21" ht="16.5" thickBot="1" x14ac:dyDescent="0.3">
      <c r="A111" s="250" t="s">
        <v>79</v>
      </c>
      <c r="B111" s="251"/>
      <c r="C111" s="251"/>
      <c r="D111" s="251"/>
      <c r="E111" s="251"/>
      <c r="F111" s="251"/>
      <c r="G111" s="251"/>
      <c r="H111" s="251"/>
      <c r="I111" s="251"/>
      <c r="J111" s="251"/>
      <c r="K111" s="251"/>
      <c r="L111" s="251"/>
      <c r="M111" s="251"/>
      <c r="N111" s="251"/>
      <c r="O111" s="251"/>
      <c r="P111" s="252"/>
      <c r="Q111" s="112"/>
      <c r="R111" s="112"/>
      <c r="S111" s="112"/>
      <c r="T111" s="112"/>
      <c r="U111" s="112"/>
    </row>
    <row r="112" spans="1:21" ht="32.25" customHeight="1" thickBot="1" x14ac:dyDescent="0.3">
      <c r="A112" s="298" t="s">
        <v>80</v>
      </c>
      <c r="B112" s="299"/>
      <c r="C112" s="299"/>
      <c r="D112" s="299"/>
      <c r="E112" s="299"/>
      <c r="F112" s="299"/>
      <c r="G112" s="299"/>
      <c r="H112" s="299"/>
      <c r="I112" s="299"/>
      <c r="J112" s="299"/>
      <c r="K112" s="299"/>
      <c r="L112" s="299"/>
      <c r="M112" s="299"/>
      <c r="N112" s="299"/>
      <c r="O112" s="299"/>
      <c r="P112" s="300"/>
      <c r="Q112" s="112"/>
      <c r="R112" s="112"/>
      <c r="S112" s="112"/>
      <c r="T112" s="112"/>
      <c r="U112" s="112"/>
    </row>
    <row r="113" spans="1:21" x14ac:dyDescent="0.25">
      <c r="A113" s="170" t="s">
        <v>81</v>
      </c>
      <c r="B113" s="171"/>
      <c r="C113" s="171"/>
      <c r="D113" s="171"/>
      <c r="E113" s="134"/>
      <c r="F113" s="301"/>
      <c r="G113" s="301"/>
      <c r="H113" s="301"/>
      <c r="I113" s="135"/>
      <c r="J113" s="170" t="s">
        <v>82</v>
      </c>
      <c r="K113" s="171"/>
      <c r="L113" s="171"/>
      <c r="M113" s="172"/>
      <c r="N113" s="301"/>
      <c r="O113" s="301"/>
      <c r="P113" s="135"/>
      <c r="Q113" s="112"/>
      <c r="R113" s="112"/>
      <c r="S113" s="112"/>
      <c r="T113" s="112"/>
      <c r="U113" s="112"/>
    </row>
    <row r="114" spans="1:21" ht="15.75" thickBot="1" x14ac:dyDescent="0.3">
      <c r="A114" s="258"/>
      <c r="B114" s="265"/>
      <c r="C114" s="265"/>
      <c r="D114" s="265"/>
      <c r="E114" s="276"/>
      <c r="F114" s="277"/>
      <c r="G114" s="277"/>
      <c r="H114" s="277"/>
      <c r="I114" s="278"/>
      <c r="J114" s="258"/>
      <c r="K114" s="265"/>
      <c r="L114" s="265"/>
      <c r="M114" s="266"/>
      <c r="N114" s="277"/>
      <c r="O114" s="277"/>
      <c r="P114" s="278"/>
      <c r="Q114" s="112"/>
      <c r="R114" s="112"/>
      <c r="S114" s="112"/>
      <c r="T114" s="112"/>
      <c r="U114" s="112"/>
    </row>
    <row r="115" spans="1:21" ht="16.5" thickBot="1" x14ac:dyDescent="0.3">
      <c r="A115" s="250" t="s">
        <v>83</v>
      </c>
      <c r="B115" s="251"/>
      <c r="C115" s="251"/>
      <c r="D115" s="251"/>
      <c r="E115" s="251"/>
      <c r="F115" s="251"/>
      <c r="G115" s="251"/>
      <c r="H115" s="251"/>
      <c r="I115" s="251"/>
      <c r="J115" s="251"/>
      <c r="K115" s="251"/>
      <c r="L115" s="251"/>
      <c r="M115" s="251"/>
      <c r="N115" s="251"/>
      <c r="O115" s="251"/>
      <c r="P115" s="252"/>
      <c r="Q115" s="112"/>
      <c r="R115" s="112"/>
      <c r="S115" s="112"/>
      <c r="T115" s="112"/>
      <c r="U115" s="112"/>
    </row>
    <row r="116" spans="1:21" ht="37.5" customHeight="1" x14ac:dyDescent="0.25">
      <c r="A116" s="292" t="s">
        <v>460</v>
      </c>
      <c r="B116" s="293"/>
      <c r="C116" s="293"/>
      <c r="D116" s="293"/>
      <c r="E116" s="293"/>
      <c r="F116" s="293"/>
      <c r="G116" s="293"/>
      <c r="H116" s="293"/>
      <c r="I116" s="293"/>
      <c r="J116" s="293"/>
      <c r="K116" s="293"/>
      <c r="L116" s="293"/>
      <c r="M116" s="293"/>
      <c r="N116" s="293"/>
      <c r="O116" s="293"/>
      <c r="P116" s="294"/>
      <c r="Q116" s="112"/>
      <c r="R116" s="112"/>
      <c r="S116" s="112"/>
      <c r="T116" s="112"/>
      <c r="U116" s="112"/>
    </row>
    <row r="117" spans="1:21" x14ac:dyDescent="0.25">
      <c r="A117" s="295" t="s">
        <v>84</v>
      </c>
      <c r="B117" s="296"/>
      <c r="C117" s="296"/>
      <c r="D117" s="296"/>
      <c r="E117" s="296"/>
      <c r="F117" s="296"/>
      <c r="G117" s="296"/>
      <c r="H117" s="296"/>
      <c r="I117" s="296"/>
      <c r="J117" s="296"/>
      <c r="K117" s="296"/>
      <c r="L117" s="296"/>
      <c r="M117" s="296"/>
      <c r="N117" s="296"/>
      <c r="O117" s="296"/>
      <c r="P117" s="297"/>
      <c r="Q117" s="112"/>
      <c r="R117" s="112"/>
      <c r="S117" s="112"/>
      <c r="T117" s="112"/>
      <c r="U117" s="112"/>
    </row>
    <row r="118" spans="1:21" x14ac:dyDescent="0.25">
      <c r="A118" s="295" t="s">
        <v>85</v>
      </c>
      <c r="B118" s="296"/>
      <c r="C118" s="296"/>
      <c r="D118" s="296"/>
      <c r="E118" s="296"/>
      <c r="F118" s="296"/>
      <c r="G118" s="296"/>
      <c r="H118" s="296"/>
      <c r="I118" s="296"/>
      <c r="J118" s="296"/>
      <c r="K118" s="296"/>
      <c r="L118" s="296"/>
      <c r="M118" s="296"/>
      <c r="N118" s="296"/>
      <c r="O118" s="296"/>
      <c r="P118" s="297"/>
      <c r="Q118" s="112"/>
      <c r="R118" s="112"/>
      <c r="S118" s="112"/>
      <c r="T118" s="112"/>
      <c r="U118" s="112"/>
    </row>
    <row r="119" spans="1:21" x14ac:dyDescent="0.25">
      <c r="A119" s="295" t="s">
        <v>86</v>
      </c>
      <c r="B119" s="296"/>
      <c r="C119" s="296"/>
      <c r="D119" s="296"/>
      <c r="E119" s="296"/>
      <c r="F119" s="296"/>
      <c r="G119" s="296"/>
      <c r="H119" s="296"/>
      <c r="I119" s="296"/>
      <c r="J119" s="296"/>
      <c r="K119" s="296"/>
      <c r="L119" s="296"/>
      <c r="M119" s="296"/>
      <c r="N119" s="296"/>
      <c r="O119" s="296"/>
      <c r="P119" s="297"/>
      <c r="Q119" s="112"/>
      <c r="R119" s="112"/>
      <c r="S119" s="112"/>
      <c r="T119" s="112"/>
      <c r="U119" s="112"/>
    </row>
    <row r="120" spans="1:21" x14ac:dyDescent="0.25">
      <c r="A120" s="295" t="s">
        <v>87</v>
      </c>
      <c r="B120" s="296"/>
      <c r="C120" s="296"/>
      <c r="D120" s="296"/>
      <c r="E120" s="296"/>
      <c r="F120" s="296"/>
      <c r="G120" s="296"/>
      <c r="H120" s="296"/>
      <c r="I120" s="296"/>
      <c r="J120" s="296"/>
      <c r="K120" s="296"/>
      <c r="L120" s="296"/>
      <c r="M120" s="296"/>
      <c r="N120" s="296"/>
      <c r="O120" s="296"/>
      <c r="P120" s="297"/>
      <c r="Q120" s="112"/>
      <c r="R120" s="112"/>
      <c r="S120" s="112"/>
      <c r="T120" s="112"/>
      <c r="U120" s="112"/>
    </row>
    <row r="121" spans="1:21" x14ac:dyDescent="0.25">
      <c r="A121" s="312" t="s">
        <v>88</v>
      </c>
      <c r="B121" s="313"/>
      <c r="C121" s="313"/>
      <c r="D121" s="313"/>
      <c r="E121" s="313"/>
      <c r="F121" s="313"/>
      <c r="G121" s="313"/>
      <c r="H121" s="313"/>
      <c r="I121" s="313"/>
      <c r="J121" s="313"/>
      <c r="K121" s="313"/>
      <c r="L121" s="313"/>
      <c r="M121" s="313"/>
      <c r="N121" s="313"/>
      <c r="O121" s="313"/>
      <c r="P121" s="314"/>
      <c r="Q121" s="112"/>
      <c r="R121" s="112"/>
      <c r="S121" s="112"/>
      <c r="T121" s="112"/>
      <c r="U121" s="112"/>
    </row>
    <row r="122" spans="1:21" x14ac:dyDescent="0.25">
      <c r="A122" s="315" t="s">
        <v>461</v>
      </c>
      <c r="B122" s="316"/>
      <c r="C122" s="316"/>
      <c r="D122" s="316"/>
      <c r="E122" s="316"/>
      <c r="F122" s="316"/>
      <c r="G122" s="316"/>
      <c r="H122" s="316"/>
      <c r="I122" s="316"/>
      <c r="J122" s="316"/>
      <c r="K122" s="316"/>
      <c r="L122" s="316"/>
      <c r="M122" s="316"/>
      <c r="N122" s="316"/>
      <c r="O122" s="316"/>
      <c r="P122" s="317"/>
      <c r="Q122" s="112"/>
      <c r="R122" s="112"/>
      <c r="S122" s="112"/>
      <c r="T122" s="112"/>
      <c r="U122" s="112"/>
    </row>
    <row r="123" spans="1:21" ht="49.5" customHeight="1" thickBot="1" x14ac:dyDescent="0.3">
      <c r="A123" s="318"/>
      <c r="B123" s="319"/>
      <c r="C123" s="319"/>
      <c r="D123" s="319"/>
      <c r="E123" s="319"/>
      <c r="F123" s="319"/>
      <c r="G123" s="319"/>
      <c r="H123" s="319"/>
      <c r="I123" s="319"/>
      <c r="J123" s="319"/>
      <c r="K123" s="319"/>
      <c r="L123" s="319"/>
      <c r="M123" s="319"/>
      <c r="N123" s="319"/>
      <c r="O123" s="319"/>
      <c r="P123" s="320"/>
      <c r="Q123" s="112"/>
      <c r="R123" s="112"/>
      <c r="S123" s="112"/>
      <c r="T123" s="112"/>
      <c r="U123" s="112"/>
    </row>
    <row r="124" spans="1:21" x14ac:dyDescent="0.25">
      <c r="A124" s="321" t="s">
        <v>89</v>
      </c>
      <c r="B124" s="322"/>
      <c r="C124" s="322"/>
      <c r="D124" s="322"/>
      <c r="E124" s="322"/>
      <c r="F124" s="322"/>
      <c r="G124" s="322"/>
      <c r="H124" s="322"/>
      <c r="I124" s="322"/>
      <c r="J124" s="322"/>
      <c r="K124" s="322"/>
      <c r="L124" s="322"/>
      <c r="M124" s="322"/>
      <c r="N124" s="322"/>
      <c r="O124" s="322"/>
      <c r="P124" s="323"/>
      <c r="Q124" s="112"/>
      <c r="R124" s="112"/>
      <c r="S124" s="112"/>
      <c r="T124" s="112"/>
      <c r="U124" s="112"/>
    </row>
    <row r="125" spans="1:21" ht="15.75" thickBot="1" x14ac:dyDescent="0.3">
      <c r="A125" s="324"/>
      <c r="B125" s="325"/>
      <c r="C125" s="325"/>
      <c r="D125" s="325"/>
      <c r="E125" s="325"/>
      <c r="F125" s="325"/>
      <c r="G125" s="325"/>
      <c r="H125" s="325"/>
      <c r="I125" s="325"/>
      <c r="J125" s="325"/>
      <c r="K125" s="325"/>
      <c r="L125" s="325"/>
      <c r="M125" s="325"/>
      <c r="N125" s="325"/>
      <c r="O125" s="325"/>
      <c r="P125" s="326"/>
      <c r="Q125" s="112"/>
      <c r="R125" s="112"/>
      <c r="S125" s="112"/>
      <c r="T125" s="112"/>
      <c r="U125" s="112"/>
    </row>
    <row r="126" spans="1:21" x14ac:dyDescent="0.25">
      <c r="A126" s="285"/>
      <c r="B126" s="285"/>
      <c r="C126" s="285"/>
      <c r="D126" s="285"/>
      <c r="E126" s="285"/>
      <c r="F126" s="285"/>
      <c r="G126" s="285"/>
      <c r="H126" s="285"/>
      <c r="I126" s="285"/>
      <c r="J126" s="285"/>
      <c r="K126" s="285"/>
      <c r="L126" s="285"/>
      <c r="M126" s="285"/>
      <c r="N126" s="285"/>
      <c r="O126" s="285"/>
      <c r="P126" s="285"/>
      <c r="Q126" s="112"/>
      <c r="R126" s="112"/>
      <c r="S126" s="112"/>
      <c r="T126" s="112"/>
      <c r="U126" s="112"/>
    </row>
    <row r="127" spans="1:21" x14ac:dyDescent="0.25">
      <c r="A127" s="285"/>
      <c r="B127" s="285"/>
      <c r="C127" s="285"/>
      <c r="D127" s="285"/>
      <c r="E127" s="285"/>
      <c r="F127" s="285"/>
      <c r="G127" s="285"/>
      <c r="H127" s="285"/>
      <c r="I127" s="285"/>
      <c r="J127" s="285"/>
      <c r="K127" s="285"/>
      <c r="L127" s="285"/>
      <c r="M127" s="285"/>
      <c r="N127" s="285"/>
      <c r="O127" s="285"/>
      <c r="P127" s="285"/>
      <c r="Q127" s="112"/>
      <c r="R127" s="112"/>
      <c r="S127" s="112"/>
      <c r="T127" s="112"/>
      <c r="U127" s="112"/>
    </row>
    <row r="128" spans="1:21" x14ac:dyDescent="0.25">
      <c r="A128" s="285"/>
      <c r="B128" s="285"/>
      <c r="C128" s="285"/>
      <c r="D128" s="285"/>
      <c r="E128" s="285"/>
      <c r="F128" s="285"/>
      <c r="G128" s="285"/>
      <c r="H128" s="285"/>
      <c r="I128" s="285"/>
      <c r="J128" s="285"/>
      <c r="K128" s="285"/>
      <c r="L128" s="285"/>
      <c r="M128" s="285"/>
      <c r="N128" s="285"/>
      <c r="O128" s="285"/>
      <c r="P128" s="285"/>
      <c r="Q128" s="112"/>
      <c r="R128" s="112"/>
      <c r="S128" s="112"/>
      <c r="T128" s="112"/>
      <c r="U128" s="112"/>
    </row>
  </sheetData>
  <sheetProtection algorithmName="SHA-512" hashValue="vo6A82X10vFo2h8lKrQPvDzqCaPy7HXvhI/ApD92HyTrx/ROiE7e9IibCCjWVylFwEfQBrIWcrwfMnNigF5OOw==" saltValue="O7oCuH9IACLVV8s7+yrxdA==" spinCount="100000" sheet="1" selectLockedCells="1"/>
  <mergeCells count="366">
    <mergeCell ref="A1:P3"/>
    <mergeCell ref="A4:P4"/>
    <mergeCell ref="A5:P5"/>
    <mergeCell ref="A6:P6"/>
    <mergeCell ref="A7:P7"/>
    <mergeCell ref="A8:P8"/>
    <mergeCell ref="B13:E13"/>
    <mergeCell ref="F13:H13"/>
    <mergeCell ref="I13:P13"/>
    <mergeCell ref="K14:L16"/>
    <mergeCell ref="M14:P16"/>
    <mergeCell ref="A9:P9"/>
    <mergeCell ref="A10:A11"/>
    <mergeCell ref="B10:E11"/>
    <mergeCell ref="F10:H11"/>
    <mergeCell ref="I10:P11"/>
    <mergeCell ref="B12:E12"/>
    <mergeCell ref="F12:H12"/>
    <mergeCell ref="I12:P12"/>
    <mergeCell ref="A48:D48"/>
    <mergeCell ref="A49:D49"/>
    <mergeCell ref="E48:G48"/>
    <mergeCell ref="E49:G49"/>
    <mergeCell ref="A46:D46"/>
    <mergeCell ref="A47:D47"/>
    <mergeCell ref="E47:G47"/>
    <mergeCell ref="A44:D45"/>
    <mergeCell ref="B32:C33"/>
    <mergeCell ref="B34:C34"/>
    <mergeCell ref="A32:A33"/>
    <mergeCell ref="B35:C35"/>
    <mergeCell ref="B36:C36"/>
    <mergeCell ref="B37:C37"/>
    <mergeCell ref="B38:C38"/>
    <mergeCell ref="B39:C39"/>
    <mergeCell ref="B40:C40"/>
    <mergeCell ref="D41:E41"/>
    <mergeCell ref="D42:E42"/>
    <mergeCell ref="D43:E43"/>
    <mergeCell ref="B41:C41"/>
    <mergeCell ref="B42:C42"/>
    <mergeCell ref="B43:C43"/>
    <mergeCell ref="D37:E37"/>
    <mergeCell ref="E55:G55"/>
    <mergeCell ref="A52:D52"/>
    <mergeCell ref="A53:D53"/>
    <mergeCell ref="E52:G52"/>
    <mergeCell ref="E53:G53"/>
    <mergeCell ref="A50:D50"/>
    <mergeCell ref="A51:D51"/>
    <mergeCell ref="E50:G50"/>
    <mergeCell ref="E51:G51"/>
    <mergeCell ref="A54:D54"/>
    <mergeCell ref="A55:D55"/>
    <mergeCell ref="E54:G54"/>
    <mergeCell ref="E61:F62"/>
    <mergeCell ref="G61:H62"/>
    <mergeCell ref="E63:F63"/>
    <mergeCell ref="G63:H63"/>
    <mergeCell ref="E64:F64"/>
    <mergeCell ref="G64:H64"/>
    <mergeCell ref="E65:F65"/>
    <mergeCell ref="A56:D56"/>
    <mergeCell ref="A57:D57"/>
    <mergeCell ref="E56:G56"/>
    <mergeCell ref="E57:G57"/>
    <mergeCell ref="B61:B62"/>
    <mergeCell ref="C61:C62"/>
    <mergeCell ref="D61:D62"/>
    <mergeCell ref="A58:D58"/>
    <mergeCell ref="A59:D59"/>
    <mergeCell ref="E58:G58"/>
    <mergeCell ref="E59:G59"/>
    <mergeCell ref="H59:P59"/>
    <mergeCell ref="J61:K62"/>
    <mergeCell ref="I61:I62"/>
    <mergeCell ref="J63:K63"/>
    <mergeCell ref="G65:H65"/>
    <mergeCell ref="M68:N68"/>
    <mergeCell ref="O61:P62"/>
    <mergeCell ref="O63:P63"/>
    <mergeCell ref="O64:P64"/>
    <mergeCell ref="O65:P65"/>
    <mergeCell ref="O66:P66"/>
    <mergeCell ref="O67:P67"/>
    <mergeCell ref="O68:P68"/>
    <mergeCell ref="M61:N62"/>
    <mergeCell ref="M64:N64"/>
    <mergeCell ref="M65:N65"/>
    <mergeCell ref="M66:N66"/>
    <mergeCell ref="M67:N67"/>
    <mergeCell ref="M63:N63"/>
    <mergeCell ref="M85:P85"/>
    <mergeCell ref="M86:P86"/>
    <mergeCell ref="J67:K67"/>
    <mergeCell ref="J66:K66"/>
    <mergeCell ref="J65:K65"/>
    <mergeCell ref="J64:K64"/>
    <mergeCell ref="J68:K68"/>
    <mergeCell ref="A60:P60"/>
    <mergeCell ref="L61:L62"/>
    <mergeCell ref="A61:A62"/>
    <mergeCell ref="M77:P78"/>
    <mergeCell ref="M75:P75"/>
    <mergeCell ref="M74:P74"/>
    <mergeCell ref="A69:A70"/>
    <mergeCell ref="M76:P76"/>
    <mergeCell ref="M69:P70"/>
    <mergeCell ref="A77:A78"/>
    <mergeCell ref="J84:L84"/>
    <mergeCell ref="M71:P71"/>
    <mergeCell ref="M72:P72"/>
    <mergeCell ref="M73:P73"/>
    <mergeCell ref="I69:I70"/>
    <mergeCell ref="I77:I78"/>
    <mergeCell ref="J76:L76"/>
    <mergeCell ref="M80:P80"/>
    <mergeCell ref="J81:L81"/>
    <mergeCell ref="M81:P81"/>
    <mergeCell ref="J82:L82"/>
    <mergeCell ref="M82:P82"/>
    <mergeCell ref="A121:P121"/>
    <mergeCell ref="A122:P123"/>
    <mergeCell ref="A124:P124"/>
    <mergeCell ref="A125:P125"/>
    <mergeCell ref="A106:F106"/>
    <mergeCell ref="G106:I106"/>
    <mergeCell ref="J93:L93"/>
    <mergeCell ref="J89:L89"/>
    <mergeCell ref="J83:L83"/>
    <mergeCell ref="A107:F110"/>
    <mergeCell ref="G107:P110"/>
    <mergeCell ref="J105:L105"/>
    <mergeCell ref="J106:L106"/>
    <mergeCell ref="M105:P105"/>
    <mergeCell ref="M106:P106"/>
    <mergeCell ref="J98:L99"/>
    <mergeCell ref="J100:L100"/>
    <mergeCell ref="M95:P96"/>
    <mergeCell ref="M97:P97"/>
    <mergeCell ref="A126:P128"/>
    <mergeCell ref="H23:I23"/>
    <mergeCell ref="H24:I24"/>
    <mergeCell ref="H25:I25"/>
    <mergeCell ref="J23:P23"/>
    <mergeCell ref="A115:P115"/>
    <mergeCell ref="A116:P116"/>
    <mergeCell ref="A117:P117"/>
    <mergeCell ref="A118:P118"/>
    <mergeCell ref="A119:P119"/>
    <mergeCell ref="A120:P120"/>
    <mergeCell ref="A111:P111"/>
    <mergeCell ref="A112:P112"/>
    <mergeCell ref="A113:D114"/>
    <mergeCell ref="E113:I114"/>
    <mergeCell ref="J113:M114"/>
    <mergeCell ref="N113:P114"/>
    <mergeCell ref="A104:P104"/>
    <mergeCell ref="A105:F105"/>
    <mergeCell ref="A101:P101"/>
    <mergeCell ref="J24:P24"/>
    <mergeCell ref="J25:P25"/>
    <mergeCell ref="A28:C28"/>
    <mergeCell ref="I27:P27"/>
    <mergeCell ref="D22:G22"/>
    <mergeCell ref="D23:G23"/>
    <mergeCell ref="H14:J16"/>
    <mergeCell ref="H17:J18"/>
    <mergeCell ref="H19:J20"/>
    <mergeCell ref="K17:L20"/>
    <mergeCell ref="M17:P20"/>
    <mergeCell ref="A26:P26"/>
    <mergeCell ref="A27:C27"/>
    <mergeCell ref="A24:C25"/>
    <mergeCell ref="D24:G25"/>
    <mergeCell ref="A21:P21"/>
    <mergeCell ref="A22:C22"/>
    <mergeCell ref="H22:P22"/>
    <mergeCell ref="A23:C23"/>
    <mergeCell ref="A17:A18"/>
    <mergeCell ref="B17:E18"/>
    <mergeCell ref="F17:G18"/>
    <mergeCell ref="A19:A20"/>
    <mergeCell ref="B19:E20"/>
    <mergeCell ref="F19:G20"/>
    <mergeCell ref="A14:A16"/>
    <mergeCell ref="B14:E16"/>
    <mergeCell ref="F14:G16"/>
    <mergeCell ref="K28:P28"/>
    <mergeCell ref="K29:P29"/>
    <mergeCell ref="K30:P30"/>
    <mergeCell ref="H38:K38"/>
    <mergeCell ref="H39:K39"/>
    <mergeCell ref="A29:C29"/>
    <mergeCell ref="A30:C30"/>
    <mergeCell ref="O35:P35"/>
    <mergeCell ref="O36:P36"/>
    <mergeCell ref="O37:P37"/>
    <mergeCell ref="O38:P38"/>
    <mergeCell ref="O39:P39"/>
    <mergeCell ref="F32:G33"/>
    <mergeCell ref="F34:G34"/>
    <mergeCell ref="F35:G35"/>
    <mergeCell ref="F36:G36"/>
    <mergeCell ref="F37:G37"/>
    <mergeCell ref="F38:G38"/>
    <mergeCell ref="D32:E33"/>
    <mergeCell ref="D34:E34"/>
    <mergeCell ref="D35:E35"/>
    <mergeCell ref="D36:E36"/>
    <mergeCell ref="D38:E38"/>
    <mergeCell ref="D27:H27"/>
    <mergeCell ref="E28:F28"/>
    <mergeCell ref="D29:H29"/>
    <mergeCell ref="D30:H30"/>
    <mergeCell ref="D39:E39"/>
    <mergeCell ref="O32:P33"/>
    <mergeCell ref="A31:P31"/>
    <mergeCell ref="H32:K33"/>
    <mergeCell ref="H34:K34"/>
    <mergeCell ref="H35:K35"/>
    <mergeCell ref="H36:K36"/>
    <mergeCell ref="H37:K37"/>
    <mergeCell ref="L32:N33"/>
    <mergeCell ref="O34:P34"/>
    <mergeCell ref="F39:G39"/>
    <mergeCell ref="L35:N35"/>
    <mergeCell ref="L34:N34"/>
    <mergeCell ref="L36:N36"/>
    <mergeCell ref="L37:N37"/>
    <mergeCell ref="L38:N38"/>
    <mergeCell ref="L39:N39"/>
    <mergeCell ref="I28:J28"/>
    <mergeCell ref="I29:J29"/>
    <mergeCell ref="I30:J30"/>
    <mergeCell ref="L40:N40"/>
    <mergeCell ref="L41:N41"/>
    <mergeCell ref="L42:N42"/>
    <mergeCell ref="L43:N43"/>
    <mergeCell ref="E44:G45"/>
    <mergeCell ref="E46:G46"/>
    <mergeCell ref="H44:P45"/>
    <mergeCell ref="O41:P41"/>
    <mergeCell ref="O42:P42"/>
    <mergeCell ref="O43:P43"/>
    <mergeCell ref="O40:P40"/>
    <mergeCell ref="H40:K40"/>
    <mergeCell ref="H41:K41"/>
    <mergeCell ref="H42:K42"/>
    <mergeCell ref="H43:K43"/>
    <mergeCell ref="F40:G40"/>
    <mergeCell ref="F41:G41"/>
    <mergeCell ref="F42:G42"/>
    <mergeCell ref="F43:G43"/>
    <mergeCell ref="H46:P46"/>
    <mergeCell ref="D40:E40"/>
    <mergeCell ref="M98:P99"/>
    <mergeCell ref="M100:P100"/>
    <mergeCell ref="A95:I97"/>
    <mergeCell ref="A98:I100"/>
    <mergeCell ref="A102:I103"/>
    <mergeCell ref="J95:L96"/>
    <mergeCell ref="J97:L97"/>
    <mergeCell ref="J102:L102"/>
    <mergeCell ref="J103:L103"/>
    <mergeCell ref="G105:I105"/>
    <mergeCell ref="M102:P102"/>
    <mergeCell ref="M103:P103"/>
    <mergeCell ref="M93:P93"/>
    <mergeCell ref="A87:A88"/>
    <mergeCell ref="B87:B88"/>
    <mergeCell ref="C87:C88"/>
    <mergeCell ref="D87:D88"/>
    <mergeCell ref="E90:F90"/>
    <mergeCell ref="G90:H90"/>
    <mergeCell ref="E91:F91"/>
    <mergeCell ref="G91:H91"/>
    <mergeCell ref="E92:F92"/>
    <mergeCell ref="G92:H92"/>
    <mergeCell ref="E93:F93"/>
    <mergeCell ref="G93:H93"/>
    <mergeCell ref="J94:L94"/>
    <mergeCell ref="M94:P94"/>
    <mergeCell ref="J91:L91"/>
    <mergeCell ref="M91:P91"/>
    <mergeCell ref="J92:L92"/>
    <mergeCell ref="M92:P92"/>
    <mergeCell ref="E94:F94"/>
    <mergeCell ref="G94:H94"/>
    <mergeCell ref="J69:L70"/>
    <mergeCell ref="J71:L71"/>
    <mergeCell ref="J72:L72"/>
    <mergeCell ref="J73:L73"/>
    <mergeCell ref="J74:L74"/>
    <mergeCell ref="J75:L75"/>
    <mergeCell ref="J85:L85"/>
    <mergeCell ref="J86:L86"/>
    <mergeCell ref="J79:L79"/>
    <mergeCell ref="J77:L78"/>
    <mergeCell ref="H47:P47"/>
    <mergeCell ref="H48:P48"/>
    <mergeCell ref="H49:P49"/>
    <mergeCell ref="H50:P50"/>
    <mergeCell ref="H51:P51"/>
    <mergeCell ref="H52:P52"/>
    <mergeCell ref="H53:P53"/>
    <mergeCell ref="M89:P89"/>
    <mergeCell ref="J90:L90"/>
    <mergeCell ref="M90:P90"/>
    <mergeCell ref="M83:P83"/>
    <mergeCell ref="M84:P84"/>
    <mergeCell ref="I87:I88"/>
    <mergeCell ref="J87:L88"/>
    <mergeCell ref="M87:P88"/>
    <mergeCell ref="M79:P79"/>
    <mergeCell ref="J80:L80"/>
    <mergeCell ref="G67:H67"/>
    <mergeCell ref="G68:H68"/>
    <mergeCell ref="H54:P54"/>
    <mergeCell ref="H55:P55"/>
    <mergeCell ref="H56:P56"/>
    <mergeCell ref="H57:P57"/>
    <mergeCell ref="H58:P58"/>
    <mergeCell ref="E66:F66"/>
    <mergeCell ref="G66:H66"/>
    <mergeCell ref="B69:B70"/>
    <mergeCell ref="C69:C70"/>
    <mergeCell ref="D69:D70"/>
    <mergeCell ref="E69:F70"/>
    <mergeCell ref="G69:H70"/>
    <mergeCell ref="E71:F71"/>
    <mergeCell ref="G71:H71"/>
    <mergeCell ref="E67:F67"/>
    <mergeCell ref="E68:F68"/>
    <mergeCell ref="E72:F72"/>
    <mergeCell ref="G72:H72"/>
    <mergeCell ref="E73:F73"/>
    <mergeCell ref="G73:H73"/>
    <mergeCell ref="E74:F74"/>
    <mergeCell ref="G74:H74"/>
    <mergeCell ref="E75:F75"/>
    <mergeCell ref="G75:H75"/>
    <mergeCell ref="E76:F76"/>
    <mergeCell ref="G76:H76"/>
    <mergeCell ref="B77:B78"/>
    <mergeCell ref="C77:C78"/>
    <mergeCell ref="D77:D78"/>
    <mergeCell ref="E77:F78"/>
    <mergeCell ref="G77:H78"/>
    <mergeCell ref="E84:F84"/>
    <mergeCell ref="G84:H84"/>
    <mergeCell ref="E87:F88"/>
    <mergeCell ref="G87:H88"/>
    <mergeCell ref="E89:F89"/>
    <mergeCell ref="G89:H89"/>
    <mergeCell ref="E79:F79"/>
    <mergeCell ref="G79:H79"/>
    <mergeCell ref="E80:F80"/>
    <mergeCell ref="G80:H80"/>
    <mergeCell ref="E81:F81"/>
    <mergeCell ref="G81:H81"/>
    <mergeCell ref="E82:F82"/>
    <mergeCell ref="G82:H82"/>
    <mergeCell ref="E83:F83"/>
    <mergeCell ref="G83:H83"/>
    <mergeCell ref="A85:I86"/>
  </mergeCells>
  <dataValidations count="20">
    <dataValidation type="list" allowBlank="1" showInputMessage="1" showErrorMessage="1" error="Select from the dropdown menu." sqref="H19" xr:uid="{2FABC6A1-329C-4D80-9946-D8B8F89DFDD2}">
      <formula1>"Atlantic Catch Data,Biorex,Javitech,Sea Watch,Other"</formula1>
    </dataValidation>
    <dataValidation type="date" showInputMessage="1" showErrorMessage="1" errorTitle="Mandatory Field " error="Date must be added (eg 1-Apr-2020)" sqref="H14" xr:uid="{7ED289F9-EF55-49D9-8DA9-EE5ED8CECDAA}">
      <formula1>18264</formula1>
      <formula2>55145</formula2>
    </dataValidation>
    <dataValidation type="list" allowBlank="1" showInputMessage="1" showErrorMessage="1" error="Select from the dropdown menu." sqref="B17:E18" xr:uid="{3AE3E3D6-4188-4A00-812C-E32B714393B3}">
      <formula1>"Yes,No"</formula1>
    </dataValidation>
    <dataValidation type="decimal" allowBlank="1" showInputMessage="1" showErrorMessage="1" error="Only numerical values accepted" sqref="G71:G76 G63:G68 G79:G84 G89:G94" xr:uid="{7F495CBC-D38B-43F0-A632-FD2BC85BD7AB}">
      <formula1>0</formula1>
      <formula2>1000</formula2>
    </dataValidation>
    <dataValidation type="list" allowBlank="1" showInputMessage="1" showErrorMessage="1" error="Select information from the dropdown menu." sqref="D24:G25" xr:uid="{A52A4DDF-88A5-44C6-B2EA-240306A4CC6D}">
      <formula1>"Steaming,Jogging, In Port,Fishing"</formula1>
    </dataValidation>
    <dataValidation type="list" allowBlank="1" showInputMessage="1" showErrorMessage="1" sqref="A46:D59" xr:uid="{7D452434-581B-4B1A-8DAE-CEE729647F1F}">
      <formula1>Species</formula1>
    </dataValidation>
    <dataValidation type="list" allowBlank="1" showInputMessage="1" showErrorMessage="1" error="Select form the dropdown menu." sqref="E46:G59" xr:uid="{D36EC388-BB7F-402B-89E9-65BCFA9DD561}">
      <formula1>SMUArea</formula1>
    </dataValidation>
    <dataValidation type="decimal" allowBlank="1" showInputMessage="1" showErrorMessage="1" error="Only numerical values accepted" sqref="B89:B94 D89:D94 D79:D84 B71:B76 D71:D76 B79:B84 V71:W76 Y71:Y76 Y79:Y84 V79:W84 I79:I84 I71:I76 V89:W94 Y89:Y94 I89:I94" xr:uid="{5AC6D71D-4EB6-4465-A0C4-8761B0A21137}">
      <formula1>0</formula1>
      <formula2>1000000000</formula2>
    </dataValidation>
    <dataValidation type="decimal" allowBlank="1" showInputMessage="1" showErrorMessage="1" error="Only numerical values accepted. (No spaces)." sqref="L63:L68 B63:D68 V63:X68 J63:J68" xr:uid="{F0C12E81-0698-4FEC-BBFB-C5DE8EC5BE42}">
      <formula1>0</formula1>
      <formula2>10000000000</formula2>
    </dataValidation>
    <dataValidation type="decimal" allowBlank="1" showInputMessage="1" showErrorMessage="1" error="Only numerical values accepted,  (No spaces)" sqref="F34:F43" xr:uid="{04A038CC-1475-459A-999A-95337340337A}">
      <formula1>0</formula1>
      <formula2>100000000</formula2>
    </dataValidation>
    <dataValidation type="time" showInputMessage="1" showErrorMessage="1" errorTitle="Mandatory Field" error="Time must be entered in UTC Format (00:00 - 23:59)" sqref="G106" xr:uid="{75C7F754-1D4F-45BA-89AB-ECD46DAC5A4D}">
      <formula1>0</formula1>
      <formula2>0.999305555555556</formula2>
    </dataValidation>
    <dataValidation type="date" showInputMessage="1" showErrorMessage="1" errorTitle="Mandatory Field" error="Enter the date using the format MM/DD/YYYY" sqref="B10:E11 G105" xr:uid="{DF89FB02-F194-40F1-AB8C-71428E869F50}">
      <formula1>18264</formula1>
      <formula2>55152</formula2>
    </dataValidation>
    <dataValidation type="list" allowBlank="1" showInputMessage="1" showErrorMessage="1" error="Select from the dropdown menu" sqref="A34:A43 A64:A68 A79:A84 A71:A76 A89:A94 A63" xr:uid="{22559207-24F8-4ACA-91A5-C2199021FB64}">
      <formula1>"Shrimp - Borealis, Shrimp - Montagui, Shrimp - Pasiphaea"</formula1>
    </dataValidation>
    <dataValidation type="decimal" allowBlank="1" showInputMessage="1" showErrorMessage="1" error="Only numerical values accepted, (no spaces)" sqref="O34:O43 N35" xr:uid="{F3A45928-D2E2-441E-963D-E89C2CE35AC2}">
      <formula1>0</formula1>
      <formula2>10000000000</formula2>
    </dataValidation>
    <dataValidation type="whole" allowBlank="1" showInputMessage="1" showErrorMessage="1" errorTitle="Mandatory Field" error="VRN must be entered in number format " sqref="I12:P12" xr:uid="{E3B37CA9-AF13-4963-89A7-1E132480D82A}">
      <formula1>0</formula1>
      <formula2>1000000000</formula2>
    </dataValidation>
    <dataValidation type="list" allowBlank="1" showInputMessage="1" showErrorMessage="1" sqref="E89:F94 E63:F68 E71:F76 E79:F84" xr:uid="{5E5F324C-DAA3-441B-960A-798732E37530}">
      <formula1>"Shrimp - Borealis, Shrimp - Montagui, Shrimp - Pasiphaea, NA"</formula1>
    </dataValidation>
    <dataValidation type="list" allowBlank="1" showInputMessage="1" showErrorMessage="1" sqref="D29:H29" xr:uid="{223ECC84-1B8C-4136-909A-9FF9C567F96A}">
      <formula1>"Shrimp - Borealis, Shrimp - Montagui"</formula1>
    </dataValidation>
    <dataValidation type="list" allowBlank="1" showInputMessage="1" showErrorMessage="1" sqref="J23:P23 K28:P28" xr:uid="{276111D7-5D92-4CEF-A0D6-6546BE8BE759}">
      <formula1>"Degrees Minutes Seconds, Decimal Degrees, Decimal Minutes"</formula1>
    </dataValidation>
    <dataValidation type="list" allowBlank="1" showInputMessage="1" showErrorMessage="1" sqref="M105:P105 M14:P16" xr:uid="{2C131199-F119-4A1F-B239-0040D58BB4CB}">
      <formula1>Ports</formula1>
    </dataValidation>
    <dataValidation type="list" allowBlank="1" showInputMessage="1" showErrorMessage="1" sqref="D22:G22 B34:C43" xr:uid="{F645340D-A5B2-418F-B872-A9F260D3ED95}">
      <formula1>SMUArea</formula1>
    </dataValidation>
  </dataValidations>
  <hyperlinks>
    <hyperlink ref="A117" r:id="rId1" display="mailto:hails65@dfo-mpo.gc.ca" xr:uid="{2425E8BF-ED52-41F6-9B90-0E8D17C568F4}"/>
    <hyperlink ref="A118" r:id="rId2" display="mailto:hails65@dfo-mpo.gc.ca" xr:uid="{A983BBE9-7C07-44AC-9B9E-15E64BACC38E}"/>
    <hyperlink ref="A119" r:id="rId3" display="mailto:xglfquotacon@dfo-mpo.gc.ca" xr:uid="{CF542627-CDAB-455E-8440-99BA31445CF7}"/>
    <hyperlink ref="A120" r:id="rId4" display="mailto:infostatqc@dfo-mpo.gc.ca" xr:uid="{7DED0FE6-BE1C-4A8B-BA42-E1D51C734E32}"/>
    <hyperlink ref="A117:N117" r:id="rId5" display="Newfoundland and Labrador Region: hails65@dfo-mpo.gc.ca" xr:uid="{59A07802-D3F2-4880-859F-3E6697904982}"/>
    <hyperlink ref="A118:N118" r:id="rId6" display="Maritimes Region: cddquota@dfo-mpo.gc.ca" xr:uid="{83621F81-287F-4756-8D3B-A031EF65DA8A}"/>
    <hyperlink ref="A119:N119" r:id="rId7" display="Gulf Region: xglfquotacon@dfo-mpo.gc.ca" xr:uid="{47E81D8C-6D59-47B0-B4F0-BEBE2E5EFC0B}"/>
    <hyperlink ref="A120:N120" r:id="rId8" display="Quebec Region: infostatqc@dfo-mpo.gc.ca " xr:uid="{8309F9C7-1E8A-4F6F-8ACE-DBD995DBF2B5}"/>
    <hyperlink ref="A118:P118" r:id="rId9" display="Maritimes Region: DFO.Hails65-rapport65.MPO@dfo-mpo.gc.ca &amp; MARCDDQuota@dfo-mpo.gc.ca" xr:uid="{74F4260E-052B-492C-8767-1D73791251FC}"/>
    <hyperlink ref="A117:P117" r:id="rId10" display="Newfoundland and Labrador Region: DFO.Hails65-rapport65.MPO@dfo-mpo.gc.ca" xr:uid="{9C2A8BB3-BE88-4822-A7AA-78ABEB1A61C5}"/>
    <hyperlink ref="A120:P120" r:id="rId11" display="Quebec Region: DFO.STATINFOQC-QCINFOSTAT.MPO@dfo-mpo.gc.ca" xr:uid="{09DE83AE-22E4-42CE-A9EE-5975A960C6F1}"/>
    <hyperlink ref="A121:P121" r:id="rId12" display="Central and Artic Region: C&amp;AHail-In@dfo-mpo.gc.ca" xr:uid="{A210A661-BFC7-4E8C-BCA5-DF3E87334D5A}"/>
  </hyperlinks>
  <pageMargins left="0.7" right="0.7" top="0.75" bottom="0.75" header="0.3" footer="0.3"/>
  <pageSetup scale="54" orientation="portrait" r:id="rId13"/>
  <headerFooter>
    <oddHeader>&amp;R&amp;"Calibri"&amp;12&amp;K000000 Unclassified - Non-Classifié&amp;1#_x000D_</oddHeader>
  </headerFooter>
  <rowBreaks count="1" manualBreakCount="1">
    <brk id="68" max="15" man="1"/>
  </rowBreaks>
  <colBreaks count="1" manualBreakCount="1">
    <brk id="16" max="1048575" man="1"/>
  </colBreaks>
  <drawing r:id="rId14"/>
  <legacyDrawing r:id="rId15"/>
  <mc:AlternateContent xmlns:mc="http://schemas.openxmlformats.org/markup-compatibility/2006">
    <mc:Choice Requires="x14">
      <controls>
        <mc:AlternateContent xmlns:mc="http://schemas.openxmlformats.org/markup-compatibility/2006">
          <mc:Choice Requires="x14">
            <control shapeId="1025" r:id="rId16" name="Check Box 1">
              <controlPr defaultSize="0" autoFill="0" autoLine="0" autoPict="0">
                <anchor moveWithCells="1">
                  <from>
                    <xdr:col>0</xdr:col>
                    <xdr:colOff>38100</xdr:colOff>
                    <xdr:row>7</xdr:row>
                    <xdr:rowOff>123825</xdr:rowOff>
                  </from>
                  <to>
                    <xdr:col>0</xdr:col>
                    <xdr:colOff>457200</xdr:colOff>
                    <xdr:row>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D486C-391C-46CD-B7BA-C3128C050F08}">
  <dimension ref="A1:C122"/>
  <sheetViews>
    <sheetView topLeftCell="A32" workbookViewId="0">
      <selection activeCell="B50" sqref="B50"/>
    </sheetView>
  </sheetViews>
  <sheetFormatPr defaultRowHeight="15" x14ac:dyDescent="0.25"/>
  <cols>
    <col min="1" max="1" width="58.140625" bestFit="1" customWidth="1"/>
    <col min="2" max="2" width="140.7109375" customWidth="1"/>
    <col min="3" max="3" width="14.140625" bestFit="1" customWidth="1"/>
  </cols>
  <sheetData>
    <row r="1" spans="1:3" x14ac:dyDescent="0.25">
      <c r="A1" s="2" t="s">
        <v>94</v>
      </c>
      <c r="B1" s="3"/>
      <c r="C1" s="4"/>
    </row>
    <row r="2" spans="1:3" x14ac:dyDescent="0.25">
      <c r="A2" s="4" t="s">
        <v>95</v>
      </c>
      <c r="B2" s="3"/>
      <c r="C2" s="4"/>
    </row>
    <row r="3" spans="1:3" x14ac:dyDescent="0.25">
      <c r="A3" s="4"/>
      <c r="B3" s="3"/>
      <c r="C3" s="4"/>
    </row>
    <row r="4" spans="1:3" x14ac:dyDescent="0.25">
      <c r="A4" s="5" t="s">
        <v>96</v>
      </c>
      <c r="B4" s="3"/>
      <c r="C4" s="4"/>
    </row>
    <row r="5" spans="1:3" x14ac:dyDescent="0.25">
      <c r="A5" s="4"/>
      <c r="B5" s="3"/>
      <c r="C5" s="4"/>
    </row>
    <row r="6" spans="1:3" x14ac:dyDescent="0.25">
      <c r="A6" s="4" t="s">
        <v>97</v>
      </c>
      <c r="B6" s="3"/>
      <c r="C6" s="4"/>
    </row>
    <row r="7" spans="1:3" x14ac:dyDescent="0.25">
      <c r="A7" s="4"/>
      <c r="B7" s="3"/>
      <c r="C7" s="4"/>
    </row>
    <row r="8" spans="1:3" x14ac:dyDescent="0.25">
      <c r="A8" s="4"/>
      <c r="B8" s="3"/>
      <c r="C8" s="4"/>
    </row>
    <row r="9" spans="1:3" x14ac:dyDescent="0.25">
      <c r="A9" s="6" t="s">
        <v>98</v>
      </c>
      <c r="B9" s="7" t="s">
        <v>94</v>
      </c>
      <c r="C9" s="6" t="s">
        <v>99</v>
      </c>
    </row>
    <row r="10" spans="1:3" x14ac:dyDescent="0.25">
      <c r="A10" s="8" t="s">
        <v>100</v>
      </c>
      <c r="B10" s="9" t="s">
        <v>101</v>
      </c>
      <c r="C10" s="10" t="s">
        <v>102</v>
      </c>
    </row>
    <row r="11" spans="1:3" x14ac:dyDescent="0.25">
      <c r="A11" s="11" t="s">
        <v>103</v>
      </c>
      <c r="B11" s="12" t="s">
        <v>104</v>
      </c>
      <c r="C11" s="13" t="s">
        <v>353</v>
      </c>
    </row>
    <row r="12" spans="1:3" x14ac:dyDescent="0.25">
      <c r="A12" s="11" t="s">
        <v>7</v>
      </c>
      <c r="B12" s="14" t="s">
        <v>105</v>
      </c>
      <c r="C12" s="13" t="s">
        <v>354</v>
      </c>
    </row>
    <row r="13" spans="1:3" x14ac:dyDescent="0.25">
      <c r="A13" s="11" t="s">
        <v>8</v>
      </c>
      <c r="B13" s="14" t="s">
        <v>106</v>
      </c>
      <c r="C13" s="13" t="s">
        <v>355</v>
      </c>
    </row>
    <row r="14" spans="1:3" x14ac:dyDescent="0.25">
      <c r="A14" s="11" t="s">
        <v>107</v>
      </c>
      <c r="B14" s="14" t="s">
        <v>108</v>
      </c>
      <c r="C14" s="13" t="s">
        <v>358</v>
      </c>
    </row>
    <row r="15" spans="1:3" x14ac:dyDescent="0.25">
      <c r="A15" s="11" t="s">
        <v>109</v>
      </c>
      <c r="B15" s="14" t="s">
        <v>110</v>
      </c>
      <c r="C15" s="13" t="s">
        <v>356</v>
      </c>
    </row>
    <row r="16" spans="1:3" x14ac:dyDescent="0.25">
      <c r="A16" s="11" t="s">
        <v>111</v>
      </c>
      <c r="B16" s="14" t="s">
        <v>112</v>
      </c>
      <c r="C16" s="13" t="s">
        <v>359</v>
      </c>
    </row>
    <row r="17" spans="1:3" x14ac:dyDescent="0.25">
      <c r="A17" s="11" t="s">
        <v>113</v>
      </c>
      <c r="B17" s="14" t="s">
        <v>114</v>
      </c>
      <c r="C17" s="13" t="s">
        <v>357</v>
      </c>
    </row>
    <row r="18" spans="1:3" x14ac:dyDescent="0.25">
      <c r="A18" s="11" t="s">
        <v>115</v>
      </c>
      <c r="B18" s="15" t="s">
        <v>116</v>
      </c>
      <c r="C18" s="13" t="s">
        <v>360</v>
      </c>
    </row>
    <row r="19" spans="1:3" ht="30" x14ac:dyDescent="0.25">
      <c r="A19" s="11" t="s">
        <v>117</v>
      </c>
      <c r="B19" s="15" t="s">
        <v>118</v>
      </c>
      <c r="C19" s="13" t="s">
        <v>361</v>
      </c>
    </row>
    <row r="20" spans="1:3" x14ac:dyDescent="0.25">
      <c r="A20" s="16" t="s">
        <v>77</v>
      </c>
      <c r="B20" s="17" t="s">
        <v>119</v>
      </c>
      <c r="C20" s="13" t="s">
        <v>362</v>
      </c>
    </row>
    <row r="21" spans="1:3" x14ac:dyDescent="0.25">
      <c r="A21" s="11" t="s">
        <v>120</v>
      </c>
      <c r="B21" s="14" t="s">
        <v>121</v>
      </c>
      <c r="C21" s="13" t="s">
        <v>363</v>
      </c>
    </row>
    <row r="22" spans="1:3" x14ac:dyDescent="0.25">
      <c r="A22" s="11" t="s">
        <v>122</v>
      </c>
      <c r="B22" s="18" t="s">
        <v>123</v>
      </c>
      <c r="C22" s="13" t="s">
        <v>364</v>
      </c>
    </row>
    <row r="23" spans="1:3" x14ac:dyDescent="0.25">
      <c r="A23" s="11" t="s">
        <v>124</v>
      </c>
      <c r="B23" s="18" t="s">
        <v>125</v>
      </c>
      <c r="C23" s="13" t="s">
        <v>365</v>
      </c>
    </row>
    <row r="24" spans="1:3" x14ac:dyDescent="0.25">
      <c r="A24" s="11" t="s">
        <v>19</v>
      </c>
      <c r="B24" s="18" t="s">
        <v>126</v>
      </c>
      <c r="C24" s="13" t="s">
        <v>366</v>
      </c>
    </row>
    <row r="25" spans="1:3" x14ac:dyDescent="0.25">
      <c r="A25" s="109"/>
      <c r="B25" s="22"/>
      <c r="C25" s="13"/>
    </row>
    <row r="26" spans="1:3" x14ac:dyDescent="0.25">
      <c r="A26" s="6" t="s">
        <v>127</v>
      </c>
      <c r="B26" s="7" t="s">
        <v>94</v>
      </c>
      <c r="C26" s="6" t="s">
        <v>99</v>
      </c>
    </row>
    <row r="27" spans="1:3" ht="30" x14ac:dyDescent="0.25">
      <c r="A27" s="20" t="s">
        <v>128</v>
      </c>
      <c r="B27" s="14" t="s">
        <v>129</v>
      </c>
      <c r="C27" s="13" t="s">
        <v>367</v>
      </c>
    </row>
    <row r="28" spans="1:3" x14ac:dyDescent="0.25">
      <c r="A28" s="21" t="s">
        <v>130</v>
      </c>
      <c r="B28" s="22" t="s">
        <v>131</v>
      </c>
      <c r="C28" s="13" t="s">
        <v>368</v>
      </c>
    </row>
    <row r="29" spans="1:3" x14ac:dyDescent="0.25">
      <c r="A29" s="11" t="s">
        <v>132</v>
      </c>
      <c r="B29" s="22" t="s">
        <v>133</v>
      </c>
      <c r="C29" s="13" t="s">
        <v>369</v>
      </c>
    </row>
    <row r="30" spans="1:3" x14ac:dyDescent="0.25">
      <c r="A30" s="23" t="s">
        <v>134</v>
      </c>
      <c r="B30" s="22"/>
      <c r="C30" s="13"/>
    </row>
    <row r="31" spans="1:3" x14ac:dyDescent="0.25">
      <c r="A31" s="11" t="s">
        <v>24</v>
      </c>
      <c r="B31" s="22" t="s">
        <v>135</v>
      </c>
      <c r="C31" s="13" t="s">
        <v>370</v>
      </c>
    </row>
    <row r="32" spans="1:3" x14ac:dyDescent="0.25">
      <c r="A32" s="11" t="s">
        <v>26</v>
      </c>
      <c r="B32" s="22" t="s">
        <v>136</v>
      </c>
      <c r="C32" s="13" t="s">
        <v>371</v>
      </c>
    </row>
    <row r="33" spans="1:3" x14ac:dyDescent="0.25">
      <c r="A33" s="11" t="s">
        <v>27</v>
      </c>
      <c r="B33" s="22" t="s">
        <v>137</v>
      </c>
      <c r="C33" s="13" t="s">
        <v>372</v>
      </c>
    </row>
    <row r="34" spans="1:3" x14ac:dyDescent="0.25">
      <c r="A34" s="13"/>
      <c r="B34" s="22"/>
      <c r="C34" s="13"/>
    </row>
    <row r="35" spans="1:3" x14ac:dyDescent="0.25">
      <c r="A35" s="6" t="s">
        <v>138</v>
      </c>
      <c r="B35" s="7" t="s">
        <v>94</v>
      </c>
      <c r="C35" s="6" t="s">
        <v>99</v>
      </c>
    </row>
    <row r="36" spans="1:3" x14ac:dyDescent="0.25">
      <c r="A36" s="8" t="s">
        <v>139</v>
      </c>
      <c r="B36" s="24" t="s">
        <v>140</v>
      </c>
      <c r="C36" s="13" t="s">
        <v>373</v>
      </c>
    </row>
    <row r="37" spans="1:3" x14ac:dyDescent="0.25">
      <c r="A37" s="25" t="s">
        <v>31</v>
      </c>
      <c r="B37" s="26" t="s">
        <v>141</v>
      </c>
      <c r="C37" s="27" t="s">
        <v>374</v>
      </c>
    </row>
    <row r="38" spans="1:3" ht="30" x14ac:dyDescent="0.25">
      <c r="A38" s="28" t="s">
        <v>142</v>
      </c>
      <c r="B38" s="14" t="s">
        <v>143</v>
      </c>
      <c r="C38" s="13" t="s">
        <v>375</v>
      </c>
    </row>
    <row r="39" spans="1:3" x14ac:dyDescent="0.25">
      <c r="A39" s="25" t="s">
        <v>35</v>
      </c>
      <c r="B39" s="22" t="s">
        <v>144</v>
      </c>
      <c r="C39" s="13" t="s">
        <v>376</v>
      </c>
    </row>
    <row r="40" spans="1:3" x14ac:dyDescent="0.25">
      <c r="A40" s="28" t="s">
        <v>36</v>
      </c>
      <c r="B40" s="14" t="s">
        <v>145</v>
      </c>
      <c r="C40" s="29" t="s">
        <v>377</v>
      </c>
    </row>
    <row r="41" spans="1:3" x14ac:dyDescent="0.25">
      <c r="A41" s="30" t="s">
        <v>30</v>
      </c>
      <c r="B41" s="22"/>
      <c r="C41" s="13"/>
    </row>
    <row r="42" spans="1:3" x14ac:dyDescent="0.25">
      <c r="A42" s="11" t="s">
        <v>24</v>
      </c>
      <c r="B42" s="22" t="s">
        <v>146</v>
      </c>
      <c r="C42" s="13" t="s">
        <v>378</v>
      </c>
    </row>
    <row r="43" spans="1:3" x14ac:dyDescent="0.25">
      <c r="A43" s="11" t="s">
        <v>26</v>
      </c>
      <c r="B43" s="31" t="s">
        <v>147</v>
      </c>
      <c r="C43" s="13" t="s">
        <v>379</v>
      </c>
    </row>
    <row r="44" spans="1:3" x14ac:dyDescent="0.25">
      <c r="A44" s="11" t="s">
        <v>27</v>
      </c>
      <c r="B44" s="26" t="s">
        <v>148</v>
      </c>
      <c r="C44" s="13" t="s">
        <v>380</v>
      </c>
    </row>
    <row r="45" spans="1:3" x14ac:dyDescent="0.25">
      <c r="A45" s="32"/>
      <c r="B45" s="22"/>
      <c r="C45" s="13"/>
    </row>
    <row r="46" spans="1:3" x14ac:dyDescent="0.25">
      <c r="A46" s="6" t="s">
        <v>149</v>
      </c>
      <c r="B46" s="7" t="s">
        <v>94</v>
      </c>
      <c r="C46" s="6" t="s">
        <v>99</v>
      </c>
    </row>
    <row r="47" spans="1:3" x14ac:dyDescent="0.25">
      <c r="A47" s="34" t="s">
        <v>150</v>
      </c>
      <c r="B47" s="35"/>
      <c r="C47" s="36"/>
    </row>
    <row r="48" spans="1:3" x14ac:dyDescent="0.25">
      <c r="A48" s="20" t="s">
        <v>38</v>
      </c>
      <c r="B48" s="22" t="s">
        <v>151</v>
      </c>
      <c r="C48" s="13" t="s">
        <v>400</v>
      </c>
    </row>
    <row r="49" spans="1:3" x14ac:dyDescent="0.25">
      <c r="A49" s="20" t="s">
        <v>152</v>
      </c>
      <c r="B49" s="22" t="s">
        <v>459</v>
      </c>
      <c r="C49" s="13" t="s">
        <v>401</v>
      </c>
    </row>
    <row r="50" spans="1:3" x14ac:dyDescent="0.25">
      <c r="A50" s="20" t="s">
        <v>153</v>
      </c>
      <c r="B50" s="22" t="s">
        <v>154</v>
      </c>
      <c r="C50" s="13" t="s">
        <v>402</v>
      </c>
    </row>
    <row r="51" spans="1:3" x14ac:dyDescent="0.25">
      <c r="A51" s="20" t="s">
        <v>155</v>
      </c>
      <c r="B51" s="22" t="s">
        <v>156</v>
      </c>
      <c r="C51" s="13" t="s">
        <v>403</v>
      </c>
    </row>
    <row r="52" spans="1:3" x14ac:dyDescent="0.25">
      <c r="A52" s="20" t="s">
        <v>157</v>
      </c>
      <c r="B52" s="22" t="s">
        <v>158</v>
      </c>
      <c r="C52" s="13" t="s">
        <v>404</v>
      </c>
    </row>
    <row r="53" spans="1:3" x14ac:dyDescent="0.25">
      <c r="A53" s="37" t="s">
        <v>159</v>
      </c>
      <c r="B53" s="22" t="s">
        <v>160</v>
      </c>
      <c r="C53" s="13" t="s">
        <v>405</v>
      </c>
    </row>
    <row r="54" spans="1:3" x14ac:dyDescent="0.25">
      <c r="A54" s="37" t="s">
        <v>161</v>
      </c>
      <c r="B54" s="22" t="s">
        <v>162</v>
      </c>
      <c r="C54" s="38" t="s">
        <v>406</v>
      </c>
    </row>
    <row r="55" spans="1:3" x14ac:dyDescent="0.25">
      <c r="A55" s="13"/>
      <c r="B55" s="22"/>
      <c r="C55" s="13"/>
    </row>
    <row r="56" spans="1:3" x14ac:dyDescent="0.25">
      <c r="A56" s="39" t="s">
        <v>163</v>
      </c>
      <c r="B56" s="108"/>
      <c r="C56" s="38"/>
    </row>
    <row r="57" spans="1:3" x14ac:dyDescent="0.25">
      <c r="A57" s="20" t="s">
        <v>164</v>
      </c>
      <c r="B57" s="22" t="s">
        <v>165</v>
      </c>
      <c r="C57" s="13" t="s">
        <v>407</v>
      </c>
    </row>
    <row r="58" spans="1:3" x14ac:dyDescent="0.25">
      <c r="A58" s="20" t="s">
        <v>152</v>
      </c>
      <c r="B58" s="22" t="s">
        <v>166</v>
      </c>
      <c r="C58" s="13" t="s">
        <v>408</v>
      </c>
    </row>
    <row r="59" spans="1:3" x14ac:dyDescent="0.25">
      <c r="A59" s="40" t="s">
        <v>167</v>
      </c>
      <c r="B59" s="22" t="s">
        <v>168</v>
      </c>
      <c r="C59" s="13" t="s">
        <v>409</v>
      </c>
    </row>
    <row r="60" spans="1:3" x14ac:dyDescent="0.25">
      <c r="A60" s="5"/>
      <c r="B60" s="19"/>
      <c r="C60" s="5"/>
    </row>
    <row r="61" spans="1:3" x14ac:dyDescent="0.25">
      <c r="A61" s="6" t="s">
        <v>169</v>
      </c>
      <c r="B61" s="41" t="s">
        <v>94</v>
      </c>
      <c r="C61" s="42" t="s">
        <v>99</v>
      </c>
    </row>
    <row r="62" spans="1:3" x14ac:dyDescent="0.25">
      <c r="A62" s="43" t="s">
        <v>170</v>
      </c>
      <c r="B62" s="22"/>
      <c r="C62" s="44"/>
    </row>
    <row r="63" spans="1:3" x14ac:dyDescent="0.25">
      <c r="A63" s="45" t="s">
        <v>171</v>
      </c>
      <c r="B63" s="46" t="s">
        <v>151</v>
      </c>
      <c r="C63" s="38" t="s">
        <v>410</v>
      </c>
    </row>
    <row r="64" spans="1:3" x14ac:dyDescent="0.25">
      <c r="A64" s="45" t="s">
        <v>172</v>
      </c>
      <c r="B64" s="33" t="s">
        <v>173</v>
      </c>
      <c r="C64" s="38" t="s">
        <v>411</v>
      </c>
    </row>
    <row r="65" spans="1:3" x14ac:dyDescent="0.25">
      <c r="A65" s="45" t="s">
        <v>174</v>
      </c>
      <c r="B65" s="33" t="s">
        <v>175</v>
      </c>
      <c r="C65" s="38" t="s">
        <v>412</v>
      </c>
    </row>
    <row r="66" spans="1:3" x14ac:dyDescent="0.25">
      <c r="A66" s="45" t="s">
        <v>92</v>
      </c>
      <c r="B66" s="33" t="s">
        <v>176</v>
      </c>
      <c r="C66" s="38" t="s">
        <v>412</v>
      </c>
    </row>
    <row r="67" spans="1:3" x14ac:dyDescent="0.25">
      <c r="A67" s="45" t="s">
        <v>90</v>
      </c>
      <c r="B67" s="111" t="s">
        <v>394</v>
      </c>
      <c r="C67" s="13" t="s">
        <v>413</v>
      </c>
    </row>
    <row r="68" spans="1:3" ht="30" x14ac:dyDescent="0.25">
      <c r="A68" s="45" t="s">
        <v>349</v>
      </c>
      <c r="B68" s="111" t="s">
        <v>395</v>
      </c>
      <c r="C68" s="13" t="s">
        <v>414</v>
      </c>
    </row>
    <row r="69" spans="1:3" ht="30" x14ac:dyDescent="0.25">
      <c r="A69" s="45" t="s">
        <v>348</v>
      </c>
      <c r="B69" s="111" t="s">
        <v>387</v>
      </c>
      <c r="C69" s="13" t="s">
        <v>415</v>
      </c>
    </row>
    <row r="70" spans="1:3" x14ac:dyDescent="0.25">
      <c r="A70" s="45" t="s">
        <v>50</v>
      </c>
      <c r="B70" s="33" t="s">
        <v>177</v>
      </c>
      <c r="C70" s="13" t="s">
        <v>416</v>
      </c>
    </row>
    <row r="71" spans="1:3" x14ac:dyDescent="0.25">
      <c r="A71" s="45" t="s">
        <v>51</v>
      </c>
      <c r="B71" s="33" t="s">
        <v>178</v>
      </c>
      <c r="C71" s="13" t="s">
        <v>417</v>
      </c>
    </row>
    <row r="72" spans="1:3" x14ac:dyDescent="0.25">
      <c r="A72" s="45" t="s">
        <v>179</v>
      </c>
      <c r="B72" s="33" t="s">
        <v>180</v>
      </c>
      <c r="C72" s="13" t="s">
        <v>418</v>
      </c>
    </row>
    <row r="73" spans="1:3" x14ac:dyDescent="0.25">
      <c r="A73" s="45" t="s">
        <v>181</v>
      </c>
      <c r="B73" s="47" t="s">
        <v>182</v>
      </c>
      <c r="C73" s="13" t="s">
        <v>419</v>
      </c>
    </row>
    <row r="74" spans="1:3" x14ac:dyDescent="0.25">
      <c r="A74" s="43" t="s">
        <v>183</v>
      </c>
      <c r="B74" s="22"/>
      <c r="C74" s="44"/>
    </row>
    <row r="75" spans="1:3" x14ac:dyDescent="0.25">
      <c r="A75" s="20" t="s">
        <v>184</v>
      </c>
      <c r="B75" s="46" t="s">
        <v>185</v>
      </c>
      <c r="C75" s="13" t="s">
        <v>420</v>
      </c>
    </row>
    <row r="76" spans="1:3" x14ac:dyDescent="0.25">
      <c r="A76" s="48" t="s">
        <v>172</v>
      </c>
      <c r="B76" s="33" t="s">
        <v>173</v>
      </c>
      <c r="C76" s="13" t="s">
        <v>421</v>
      </c>
    </row>
    <row r="77" spans="1:3" x14ac:dyDescent="0.25">
      <c r="A77" s="48" t="s">
        <v>174</v>
      </c>
      <c r="B77" s="33" t="s">
        <v>175</v>
      </c>
      <c r="C77" s="13" t="s">
        <v>422</v>
      </c>
    </row>
    <row r="78" spans="1:3" x14ac:dyDescent="0.25">
      <c r="A78" s="48" t="s">
        <v>92</v>
      </c>
      <c r="B78" s="33" t="s">
        <v>176</v>
      </c>
      <c r="C78" s="13" t="s">
        <v>423</v>
      </c>
    </row>
    <row r="79" spans="1:3" x14ac:dyDescent="0.25">
      <c r="A79" s="45" t="s">
        <v>90</v>
      </c>
      <c r="B79" s="111" t="s">
        <v>392</v>
      </c>
      <c r="C79" s="13" t="s">
        <v>424</v>
      </c>
    </row>
    <row r="80" spans="1:3" ht="30" x14ac:dyDescent="0.25">
      <c r="A80" s="45" t="s">
        <v>349</v>
      </c>
      <c r="B80" s="111" t="s">
        <v>393</v>
      </c>
      <c r="C80" s="13" t="s">
        <v>425</v>
      </c>
    </row>
    <row r="81" spans="1:3" ht="30" x14ac:dyDescent="0.25">
      <c r="A81" s="45" t="s">
        <v>348</v>
      </c>
      <c r="B81" s="111" t="s">
        <v>386</v>
      </c>
      <c r="C81" s="13" t="s">
        <v>426</v>
      </c>
    </row>
    <row r="82" spans="1:3" x14ac:dyDescent="0.25">
      <c r="A82" s="48" t="s">
        <v>186</v>
      </c>
      <c r="B82" s="33" t="s">
        <v>187</v>
      </c>
      <c r="C82" s="13" t="s">
        <v>427</v>
      </c>
    </row>
    <row r="83" spans="1:3" x14ac:dyDescent="0.25">
      <c r="A83" s="48" t="s">
        <v>188</v>
      </c>
      <c r="B83" s="47" t="s">
        <v>189</v>
      </c>
      <c r="C83" s="13" t="s">
        <v>428</v>
      </c>
    </row>
    <row r="84" spans="1:3" x14ac:dyDescent="0.25">
      <c r="A84" s="49" t="s">
        <v>190</v>
      </c>
      <c r="B84" s="53"/>
      <c r="C84" s="44"/>
    </row>
    <row r="85" spans="1:3" x14ac:dyDescent="0.25">
      <c r="A85" s="20" t="s">
        <v>58</v>
      </c>
      <c r="B85" s="46" t="s">
        <v>191</v>
      </c>
      <c r="C85" s="13" t="s">
        <v>429</v>
      </c>
    </row>
    <row r="86" spans="1:3" x14ac:dyDescent="0.25">
      <c r="A86" s="48" t="s">
        <v>172</v>
      </c>
      <c r="B86" s="33" t="s">
        <v>173</v>
      </c>
      <c r="C86" s="13" t="s">
        <v>430</v>
      </c>
    </row>
    <row r="87" spans="1:3" x14ac:dyDescent="0.25">
      <c r="A87" s="48" t="s">
        <v>174</v>
      </c>
      <c r="B87" s="33" t="s">
        <v>175</v>
      </c>
      <c r="C87" s="13" t="s">
        <v>431</v>
      </c>
    </row>
    <row r="88" spans="1:3" x14ac:dyDescent="0.25">
      <c r="A88" s="48" t="s">
        <v>92</v>
      </c>
      <c r="B88" s="33" t="s">
        <v>176</v>
      </c>
      <c r="C88" s="13" t="s">
        <v>432</v>
      </c>
    </row>
    <row r="89" spans="1:3" x14ac:dyDescent="0.25">
      <c r="A89" s="45" t="s">
        <v>90</v>
      </c>
      <c r="B89" s="111" t="s">
        <v>390</v>
      </c>
      <c r="C89" s="13" t="s">
        <v>433</v>
      </c>
    </row>
    <row r="90" spans="1:3" ht="30" x14ac:dyDescent="0.25">
      <c r="A90" s="45" t="s">
        <v>349</v>
      </c>
      <c r="B90" s="111" t="s">
        <v>391</v>
      </c>
      <c r="C90" s="13" t="s">
        <v>434</v>
      </c>
    </row>
    <row r="91" spans="1:3" ht="14.25" customHeight="1" x14ac:dyDescent="0.25">
      <c r="A91" s="45" t="s">
        <v>348</v>
      </c>
      <c r="B91" s="111" t="s">
        <v>385</v>
      </c>
      <c r="C91" s="13" t="s">
        <v>435</v>
      </c>
    </row>
    <row r="92" spans="1:3" x14ac:dyDescent="0.25">
      <c r="A92" s="48" t="s">
        <v>192</v>
      </c>
      <c r="B92" s="33" t="s">
        <v>193</v>
      </c>
      <c r="C92" s="13" t="s">
        <v>436</v>
      </c>
    </row>
    <row r="93" spans="1:3" x14ac:dyDescent="0.25">
      <c r="A93" s="48" t="s">
        <v>194</v>
      </c>
      <c r="B93" s="33" t="s">
        <v>195</v>
      </c>
      <c r="C93" s="13" t="s">
        <v>437</v>
      </c>
    </row>
    <row r="94" spans="1:3" x14ac:dyDescent="0.25">
      <c r="A94" s="48" t="s">
        <v>60</v>
      </c>
      <c r="B94" s="33" t="s">
        <v>196</v>
      </c>
      <c r="C94" s="13" t="s">
        <v>438</v>
      </c>
    </row>
    <row r="95" spans="1:3" x14ac:dyDescent="0.25">
      <c r="A95" s="48" t="s">
        <v>61</v>
      </c>
      <c r="B95" s="33" t="s">
        <v>197</v>
      </c>
      <c r="C95" s="13" t="s">
        <v>439</v>
      </c>
    </row>
    <row r="96" spans="1:3" x14ac:dyDescent="0.25">
      <c r="A96" s="50" t="s">
        <v>198</v>
      </c>
      <c r="B96" s="33"/>
      <c r="C96" s="13"/>
    </row>
    <row r="97" spans="1:3" x14ac:dyDescent="0.25">
      <c r="A97" s="20" t="s">
        <v>199</v>
      </c>
      <c r="B97" s="33" t="s">
        <v>185</v>
      </c>
      <c r="C97" s="13" t="s">
        <v>440</v>
      </c>
    </row>
    <row r="98" spans="1:3" x14ac:dyDescent="0.25">
      <c r="A98" s="48" t="s">
        <v>172</v>
      </c>
      <c r="B98" s="33" t="s">
        <v>173</v>
      </c>
      <c r="C98" s="13" t="s">
        <v>441</v>
      </c>
    </row>
    <row r="99" spans="1:3" x14ac:dyDescent="0.25">
      <c r="A99" s="48" t="s">
        <v>174</v>
      </c>
      <c r="B99" s="33" t="s">
        <v>175</v>
      </c>
      <c r="C99" s="13" t="s">
        <v>442</v>
      </c>
    </row>
    <row r="100" spans="1:3" x14ac:dyDescent="0.25">
      <c r="A100" s="48" t="s">
        <v>92</v>
      </c>
      <c r="B100" s="33" t="s">
        <v>176</v>
      </c>
      <c r="C100" s="13" t="s">
        <v>443</v>
      </c>
    </row>
    <row r="101" spans="1:3" x14ac:dyDescent="0.25">
      <c r="A101" s="45" t="s">
        <v>90</v>
      </c>
      <c r="B101" s="111" t="s">
        <v>389</v>
      </c>
      <c r="C101" s="13" t="s">
        <v>444</v>
      </c>
    </row>
    <row r="102" spans="1:3" ht="30" x14ac:dyDescent="0.25">
      <c r="A102" s="45" t="s">
        <v>349</v>
      </c>
      <c r="B102" s="111" t="s">
        <v>388</v>
      </c>
      <c r="C102" s="13" t="s">
        <v>445</v>
      </c>
    </row>
    <row r="103" spans="1:3" ht="30" x14ac:dyDescent="0.25">
      <c r="A103" s="45" t="s">
        <v>348</v>
      </c>
      <c r="B103" s="111" t="s">
        <v>384</v>
      </c>
      <c r="C103" s="13" t="s">
        <v>446</v>
      </c>
    </row>
    <row r="104" spans="1:3" x14ac:dyDescent="0.25">
      <c r="A104" s="48" t="s">
        <v>63</v>
      </c>
      <c r="B104" s="51" t="s">
        <v>200</v>
      </c>
      <c r="C104" s="13" t="s">
        <v>447</v>
      </c>
    </row>
    <row r="105" spans="1:3" x14ac:dyDescent="0.25">
      <c r="A105" s="48" t="s">
        <v>64</v>
      </c>
      <c r="B105" s="51" t="s">
        <v>201</v>
      </c>
      <c r="C105" s="13" t="s">
        <v>448</v>
      </c>
    </row>
    <row r="106" spans="1:3" x14ac:dyDescent="0.25">
      <c r="A106" s="48" t="s">
        <v>65</v>
      </c>
      <c r="B106" s="51" t="s">
        <v>202</v>
      </c>
      <c r="C106" s="13" t="s">
        <v>449</v>
      </c>
    </row>
    <row r="107" spans="1:3" x14ac:dyDescent="0.25">
      <c r="A107" s="48" t="s">
        <v>66</v>
      </c>
      <c r="B107" s="51" t="s">
        <v>203</v>
      </c>
      <c r="C107" s="13" t="s">
        <v>450</v>
      </c>
    </row>
    <row r="108" spans="1:3" x14ac:dyDescent="0.25">
      <c r="A108" s="48" t="s">
        <v>68</v>
      </c>
      <c r="B108" s="51" t="s">
        <v>204</v>
      </c>
      <c r="C108" s="13" t="s">
        <v>451</v>
      </c>
    </row>
    <row r="109" spans="1:3" x14ac:dyDescent="0.25">
      <c r="A109" s="48" t="s">
        <v>69</v>
      </c>
      <c r="B109" s="51" t="s">
        <v>205</v>
      </c>
      <c r="C109" s="13" t="s">
        <v>452</v>
      </c>
    </row>
    <row r="110" spans="1:3" x14ac:dyDescent="0.25">
      <c r="A110" s="48" t="s">
        <v>71</v>
      </c>
      <c r="B110" s="51" t="s">
        <v>206</v>
      </c>
      <c r="C110" s="13" t="s">
        <v>453</v>
      </c>
    </row>
    <row r="111" spans="1:3" x14ac:dyDescent="0.25">
      <c r="A111" s="48" t="s">
        <v>72</v>
      </c>
      <c r="B111" s="51" t="s">
        <v>207</v>
      </c>
      <c r="C111" s="13" t="s">
        <v>454</v>
      </c>
    </row>
    <row r="112" spans="1:3" x14ac:dyDescent="0.25">
      <c r="A112" s="13"/>
      <c r="B112" s="22"/>
      <c r="C112" s="13"/>
    </row>
    <row r="113" spans="1:3" x14ac:dyDescent="0.25">
      <c r="A113" s="6" t="s">
        <v>208</v>
      </c>
      <c r="B113" s="7" t="s">
        <v>94</v>
      </c>
      <c r="C113" s="6" t="s">
        <v>99</v>
      </c>
    </row>
    <row r="114" spans="1:3" x14ac:dyDescent="0.25">
      <c r="A114" s="45" t="s">
        <v>209</v>
      </c>
      <c r="B114" s="14" t="s">
        <v>210</v>
      </c>
      <c r="C114" s="13" t="s">
        <v>455</v>
      </c>
    </row>
    <row r="115" spans="1:3" ht="30" x14ac:dyDescent="0.25">
      <c r="A115" s="52" t="s">
        <v>211</v>
      </c>
      <c r="B115" s="15" t="s">
        <v>212</v>
      </c>
      <c r="C115" s="13" t="s">
        <v>456</v>
      </c>
    </row>
    <row r="116" spans="1:3" x14ac:dyDescent="0.25">
      <c r="A116" s="52" t="s">
        <v>77</v>
      </c>
      <c r="B116" s="17" t="s">
        <v>213</v>
      </c>
      <c r="C116" s="13" t="s">
        <v>382</v>
      </c>
    </row>
    <row r="117" spans="1:3" x14ac:dyDescent="0.25">
      <c r="A117" s="52" t="s">
        <v>214</v>
      </c>
      <c r="B117" s="14" t="s">
        <v>215</v>
      </c>
      <c r="C117" s="13" t="s">
        <v>381</v>
      </c>
    </row>
    <row r="118" spans="1:3" ht="30" x14ac:dyDescent="0.25">
      <c r="A118" s="52" t="s">
        <v>216</v>
      </c>
      <c r="B118" s="24" t="s">
        <v>217</v>
      </c>
      <c r="C118" s="13" t="s">
        <v>383</v>
      </c>
    </row>
    <row r="119" spans="1:3" x14ac:dyDescent="0.25">
      <c r="A119" s="110"/>
      <c r="B119" s="53"/>
      <c r="C119" s="110"/>
    </row>
    <row r="120" spans="1:3" x14ac:dyDescent="0.25">
      <c r="A120" s="6" t="s">
        <v>218</v>
      </c>
      <c r="B120" s="7" t="s">
        <v>94</v>
      </c>
      <c r="C120" s="6" t="s">
        <v>99</v>
      </c>
    </row>
    <row r="121" spans="1:3" x14ac:dyDescent="0.25">
      <c r="A121" s="20" t="s">
        <v>219</v>
      </c>
      <c r="B121" s="53" t="s">
        <v>220</v>
      </c>
      <c r="C121" s="13" t="s">
        <v>457</v>
      </c>
    </row>
    <row r="122" spans="1:3" x14ac:dyDescent="0.25">
      <c r="A122" s="48" t="s">
        <v>221</v>
      </c>
      <c r="B122" s="53" t="s">
        <v>222</v>
      </c>
      <c r="C122" s="13" t="s">
        <v>458</v>
      </c>
    </row>
  </sheetData>
  <sheetProtection algorithmName="SHA-512" hashValue="x3mBpnRcbxLyftxiez2Wo7i+bIZf4Vcwk9UpiVxIFDomVC67mCx9ep1n4vmHVBevQc2MzVP7hGRdE3LnNWn+3w==" saltValue="8mTz//Lxi2A6qH0P6NCeFA==" spinCount="100000" sheet="1" selectLockedCells="1"/>
  <phoneticPr fontId="28" type="noConversion"/>
  <pageMargins left="0.7" right="0.7" top="0.75" bottom="0.75" header="0.3" footer="0.3"/>
  <headerFooter>
    <oddHeader>&amp;R&amp;"Calibri"&amp;12&amp;K000000 Unclassified - Non-Classifié&amp;1#_x000D_</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C615D-6AA0-40F7-A095-192D94BA1FAC}">
  <dimension ref="A1:G53"/>
  <sheetViews>
    <sheetView workbookViewId="0">
      <selection activeCell="G18" sqref="G18"/>
    </sheetView>
  </sheetViews>
  <sheetFormatPr defaultRowHeight="15" x14ac:dyDescent="0.25"/>
  <cols>
    <col min="1" max="1" width="21.42578125" bestFit="1" customWidth="1"/>
    <col min="3" max="3" width="17.140625" customWidth="1"/>
    <col min="5" max="5" width="42.140625" bestFit="1" customWidth="1"/>
    <col min="7" max="7" width="19.140625" bestFit="1" customWidth="1"/>
  </cols>
  <sheetData>
    <row r="1" spans="1:7" x14ac:dyDescent="0.25">
      <c r="A1" s="54" t="s">
        <v>14</v>
      </c>
      <c r="B1" s="55"/>
      <c r="C1" s="56" t="s">
        <v>223</v>
      </c>
      <c r="D1" s="55"/>
      <c r="E1" s="56" t="s">
        <v>224</v>
      </c>
      <c r="F1" s="55"/>
      <c r="G1" s="56" t="s">
        <v>225</v>
      </c>
    </row>
    <row r="2" spans="1:7" x14ac:dyDescent="0.25">
      <c r="A2" s="57" t="s">
        <v>226</v>
      </c>
      <c r="C2" t="s">
        <v>54</v>
      </c>
      <c r="E2" t="s">
        <v>54</v>
      </c>
      <c r="G2" t="s">
        <v>227</v>
      </c>
    </row>
    <row r="3" spans="1:7" x14ac:dyDescent="0.25">
      <c r="A3" s="57" t="s">
        <v>228</v>
      </c>
      <c r="C3" t="s">
        <v>91</v>
      </c>
      <c r="E3" t="s">
        <v>91</v>
      </c>
      <c r="G3" t="s">
        <v>229</v>
      </c>
    </row>
    <row r="4" spans="1:7" x14ac:dyDescent="0.25">
      <c r="A4" s="58" t="s">
        <v>230</v>
      </c>
      <c r="E4" t="s">
        <v>231</v>
      </c>
      <c r="G4" t="s">
        <v>232</v>
      </c>
    </row>
    <row r="5" spans="1:7" x14ac:dyDescent="0.25">
      <c r="A5" s="59" t="s">
        <v>233</v>
      </c>
      <c r="E5" t="s">
        <v>234</v>
      </c>
      <c r="G5" t="s">
        <v>398</v>
      </c>
    </row>
    <row r="6" spans="1:7" x14ac:dyDescent="0.25">
      <c r="A6" s="59" t="s">
        <v>235</v>
      </c>
      <c r="E6" t="s">
        <v>236</v>
      </c>
      <c r="G6" t="s">
        <v>397</v>
      </c>
    </row>
    <row r="7" spans="1:7" x14ac:dyDescent="0.25">
      <c r="A7" s="59" t="s">
        <v>238</v>
      </c>
      <c r="E7" s="55" t="s">
        <v>239</v>
      </c>
      <c r="G7" t="s">
        <v>237</v>
      </c>
    </row>
    <row r="8" spans="1:7" x14ac:dyDescent="0.25">
      <c r="A8" s="59" t="s">
        <v>241</v>
      </c>
      <c r="E8" s="55" t="s">
        <v>242</v>
      </c>
      <c r="G8" t="s">
        <v>240</v>
      </c>
    </row>
    <row r="9" spans="1:7" x14ac:dyDescent="0.25">
      <c r="A9" s="59" t="s">
        <v>243</v>
      </c>
      <c r="E9" s="55" t="s">
        <v>244</v>
      </c>
      <c r="G9" t="s">
        <v>396</v>
      </c>
    </row>
    <row r="10" spans="1:7" x14ac:dyDescent="0.25">
      <c r="A10" s="59" t="s">
        <v>246</v>
      </c>
      <c r="E10" s="55" t="s">
        <v>247</v>
      </c>
      <c r="G10" s="60" t="s">
        <v>245</v>
      </c>
    </row>
    <row r="11" spans="1:7" x14ac:dyDescent="0.25">
      <c r="A11" s="59" t="s">
        <v>249</v>
      </c>
      <c r="E11" s="55" t="s">
        <v>250</v>
      </c>
      <c r="G11" t="s">
        <v>248</v>
      </c>
    </row>
    <row r="12" spans="1:7" x14ac:dyDescent="0.25">
      <c r="A12" s="59" t="s">
        <v>252</v>
      </c>
      <c r="E12" s="55" t="s">
        <v>253</v>
      </c>
      <c r="G12" t="s">
        <v>251</v>
      </c>
    </row>
    <row r="13" spans="1:7" x14ac:dyDescent="0.25">
      <c r="A13" s="59" t="s">
        <v>255</v>
      </c>
      <c r="E13" t="s">
        <v>256</v>
      </c>
      <c r="G13" t="s">
        <v>254</v>
      </c>
    </row>
    <row r="14" spans="1:7" x14ac:dyDescent="0.25">
      <c r="A14" s="61" t="s">
        <v>258</v>
      </c>
      <c r="E14" s="55" t="s">
        <v>259</v>
      </c>
      <c r="G14" t="s">
        <v>257</v>
      </c>
    </row>
    <row r="15" spans="1:7" x14ac:dyDescent="0.25">
      <c r="A15" s="59" t="s">
        <v>261</v>
      </c>
      <c r="E15" s="55" t="s">
        <v>262</v>
      </c>
      <c r="G15" t="s">
        <v>260</v>
      </c>
    </row>
    <row r="16" spans="1:7" x14ac:dyDescent="0.25">
      <c r="A16" s="59" t="s">
        <v>263</v>
      </c>
      <c r="E16" s="55" t="s">
        <v>264</v>
      </c>
      <c r="G16" s="60" t="s">
        <v>265</v>
      </c>
    </row>
    <row r="17" spans="1:7" x14ac:dyDescent="0.25">
      <c r="A17" s="62" t="s">
        <v>266</v>
      </c>
      <c r="E17" s="55" t="s">
        <v>267</v>
      </c>
      <c r="G17" s="60" t="s">
        <v>268</v>
      </c>
    </row>
    <row r="18" spans="1:7" x14ac:dyDescent="0.25">
      <c r="A18" s="59" t="s">
        <v>269</v>
      </c>
      <c r="E18" s="55" t="s">
        <v>270</v>
      </c>
      <c r="G18" s="60" t="s">
        <v>271</v>
      </c>
    </row>
    <row r="19" spans="1:7" x14ac:dyDescent="0.25">
      <c r="A19" s="59" t="s">
        <v>272</v>
      </c>
      <c r="E19" s="55" t="s">
        <v>273</v>
      </c>
      <c r="G19" s="60" t="s">
        <v>274</v>
      </c>
    </row>
    <row r="20" spans="1:7" x14ac:dyDescent="0.25">
      <c r="A20" s="59" t="s">
        <v>275</v>
      </c>
      <c r="E20" t="s">
        <v>276</v>
      </c>
      <c r="G20" s="60" t="s">
        <v>277</v>
      </c>
    </row>
    <row r="21" spans="1:7" x14ac:dyDescent="0.25">
      <c r="A21" s="59" t="s">
        <v>278</v>
      </c>
      <c r="E21" s="60" t="s">
        <v>279</v>
      </c>
      <c r="G21" s="60" t="s">
        <v>280</v>
      </c>
    </row>
    <row r="22" spans="1:7" x14ac:dyDescent="0.25">
      <c r="A22" s="59" t="s">
        <v>281</v>
      </c>
      <c r="E22" s="55" t="s">
        <v>282</v>
      </c>
      <c r="G22" s="60" t="s">
        <v>283</v>
      </c>
    </row>
    <row r="23" spans="1:7" x14ac:dyDescent="0.25">
      <c r="A23" s="61" t="s">
        <v>284</v>
      </c>
      <c r="E23" s="55" t="s">
        <v>285</v>
      </c>
      <c r="G23" s="60" t="s">
        <v>286</v>
      </c>
    </row>
    <row r="24" spans="1:7" x14ac:dyDescent="0.25">
      <c r="A24" s="59" t="s">
        <v>287</v>
      </c>
      <c r="E24" t="s">
        <v>288</v>
      </c>
      <c r="G24" s="60" t="s">
        <v>289</v>
      </c>
    </row>
    <row r="25" spans="1:7" x14ac:dyDescent="0.25">
      <c r="A25" s="62" t="s">
        <v>290</v>
      </c>
      <c r="E25" s="65" t="s">
        <v>291</v>
      </c>
      <c r="G25" s="60" t="s">
        <v>292</v>
      </c>
    </row>
    <row r="26" spans="1:7" x14ac:dyDescent="0.25">
      <c r="A26" s="62" t="s">
        <v>293</v>
      </c>
      <c r="E26" s="55" t="s">
        <v>294</v>
      </c>
      <c r="G26" s="60" t="s">
        <v>295</v>
      </c>
    </row>
    <row r="27" spans="1:7" x14ac:dyDescent="0.25">
      <c r="A27" s="59" t="s">
        <v>296</v>
      </c>
      <c r="E27" s="55" t="s">
        <v>297</v>
      </c>
      <c r="G27" s="60" t="s">
        <v>298</v>
      </c>
    </row>
    <row r="28" spans="1:7" x14ac:dyDescent="0.25">
      <c r="A28" s="62" t="s">
        <v>299</v>
      </c>
      <c r="G28" s="60" t="s">
        <v>300</v>
      </c>
    </row>
    <row r="29" spans="1:7" x14ac:dyDescent="0.25">
      <c r="A29" s="59" t="s">
        <v>301</v>
      </c>
      <c r="G29" s="60" t="s">
        <v>302</v>
      </c>
    </row>
    <row r="30" spans="1:7" x14ac:dyDescent="0.25">
      <c r="A30" s="59" t="s">
        <v>303</v>
      </c>
      <c r="G30" s="60" t="s">
        <v>304</v>
      </c>
    </row>
    <row r="31" spans="1:7" x14ac:dyDescent="0.25">
      <c r="A31" s="59" t="s">
        <v>305</v>
      </c>
      <c r="E31" s="55"/>
    </row>
    <row r="32" spans="1:7" x14ac:dyDescent="0.25">
      <c r="A32" s="59" t="s">
        <v>306</v>
      </c>
      <c r="E32" s="55"/>
    </row>
    <row r="33" spans="1:5" x14ac:dyDescent="0.25">
      <c r="A33" s="59" t="s">
        <v>307</v>
      </c>
      <c r="E33" s="55"/>
    </row>
    <row r="34" spans="1:5" x14ac:dyDescent="0.25">
      <c r="A34" s="59" t="s">
        <v>308</v>
      </c>
      <c r="E34" s="55"/>
    </row>
    <row r="35" spans="1:5" x14ac:dyDescent="0.25">
      <c r="A35" s="59" t="s">
        <v>309</v>
      </c>
      <c r="E35" s="55"/>
    </row>
    <row r="36" spans="1:5" x14ac:dyDescent="0.25">
      <c r="A36" s="59" t="s">
        <v>310</v>
      </c>
      <c r="E36" s="55"/>
    </row>
    <row r="37" spans="1:5" x14ac:dyDescent="0.25">
      <c r="A37" s="62" t="s">
        <v>311</v>
      </c>
    </row>
    <row r="38" spans="1:5" x14ac:dyDescent="0.25">
      <c r="A38" s="60" t="s">
        <v>312</v>
      </c>
      <c r="E38" s="55"/>
    </row>
    <row r="39" spans="1:5" x14ac:dyDescent="0.25">
      <c r="A39" s="59" t="s">
        <v>313</v>
      </c>
    </row>
    <row r="40" spans="1:5" x14ac:dyDescent="0.25">
      <c r="A40" s="59" t="s">
        <v>314</v>
      </c>
      <c r="E40" s="55"/>
    </row>
    <row r="41" spans="1:5" x14ac:dyDescent="0.25">
      <c r="A41" s="59" t="s">
        <v>315</v>
      </c>
    </row>
    <row r="42" spans="1:5" x14ac:dyDescent="0.25">
      <c r="A42" s="59" t="s">
        <v>316</v>
      </c>
      <c r="E42" s="55"/>
    </row>
    <row r="43" spans="1:5" x14ac:dyDescent="0.25">
      <c r="A43" s="59" t="s">
        <v>317</v>
      </c>
      <c r="E43" s="55"/>
    </row>
    <row r="44" spans="1:5" x14ac:dyDescent="0.25">
      <c r="A44" s="63" t="s">
        <v>318</v>
      </c>
      <c r="E44" s="55"/>
    </row>
    <row r="45" spans="1:5" x14ac:dyDescent="0.25">
      <c r="A45" s="59" t="s">
        <v>319</v>
      </c>
    </row>
    <row r="46" spans="1:5" x14ac:dyDescent="0.25">
      <c r="A46" s="59" t="s">
        <v>320</v>
      </c>
    </row>
    <row r="47" spans="1:5" x14ac:dyDescent="0.25">
      <c r="A47" s="59" t="s">
        <v>321</v>
      </c>
    </row>
    <row r="48" spans="1:5" x14ac:dyDescent="0.25">
      <c r="A48" s="59" t="s">
        <v>322</v>
      </c>
    </row>
    <row r="49" spans="1:1" x14ac:dyDescent="0.25">
      <c r="A49" s="59" t="s">
        <v>326</v>
      </c>
    </row>
    <row r="50" spans="1:1" x14ac:dyDescent="0.25">
      <c r="A50" s="59" t="s">
        <v>323</v>
      </c>
    </row>
    <row r="51" spans="1:1" x14ac:dyDescent="0.25">
      <c r="A51" s="63" t="s">
        <v>324</v>
      </c>
    </row>
    <row r="52" spans="1:1" x14ac:dyDescent="0.25">
      <c r="A52" s="64" t="s">
        <v>325</v>
      </c>
    </row>
    <row r="53" spans="1:1" x14ac:dyDescent="0.25">
      <c r="A53" s="57" t="s">
        <v>77</v>
      </c>
    </row>
  </sheetData>
  <pageMargins left="0.7" right="0.7" top="0.75" bottom="0.75" header="0.3" footer="0.3"/>
  <headerFooter>
    <oddHeader>&amp;R&amp;"Calibri"&amp;12&amp;K000000 Unclassified - Non-Classifié&amp;1#_x000D_</oddHead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96379-CDE7-49C6-93FD-01E2F27ACE49}">
  <dimension ref="A1:V25"/>
  <sheetViews>
    <sheetView workbookViewId="0">
      <selection activeCell="R12" sqref="R12"/>
    </sheetView>
  </sheetViews>
  <sheetFormatPr defaultRowHeight="15" x14ac:dyDescent="0.25"/>
  <cols>
    <col min="1" max="1" width="12.7109375" customWidth="1"/>
    <col min="2" max="3" width="14.5703125" customWidth="1"/>
    <col min="5" max="5" width="10.85546875" customWidth="1"/>
    <col min="6" max="6" width="15.28515625" customWidth="1"/>
    <col min="9" max="9" width="13.42578125" customWidth="1"/>
    <col min="10" max="10" width="17.140625" customWidth="1"/>
    <col min="11" max="11" width="10" customWidth="1"/>
    <col min="12" max="12" width="10.5703125" customWidth="1"/>
    <col min="13" max="13" width="22" customWidth="1"/>
    <col min="14" max="14" width="16.140625" customWidth="1"/>
    <col min="16" max="16" width="10.5703125" customWidth="1"/>
    <col min="17" max="17" width="14.28515625" customWidth="1"/>
    <col min="18" max="18" width="14.5703125" customWidth="1"/>
    <col min="19" max="19" width="14" customWidth="1"/>
    <col min="20" max="20" width="15.5703125" customWidth="1"/>
    <col min="21" max="21" width="12.7109375" customWidth="1"/>
    <col min="22" max="22" width="12.42578125" customWidth="1"/>
  </cols>
  <sheetData>
    <row r="1" spans="1:22" ht="45" x14ac:dyDescent="0.25">
      <c r="A1" s="66" t="s">
        <v>327</v>
      </c>
      <c r="B1" s="67" t="s">
        <v>328</v>
      </c>
      <c r="C1" s="67" t="s">
        <v>329</v>
      </c>
      <c r="D1" s="67" t="s">
        <v>330</v>
      </c>
      <c r="E1" s="67" t="s">
        <v>331</v>
      </c>
      <c r="F1" s="67" t="s">
        <v>332</v>
      </c>
      <c r="G1" s="67" t="s">
        <v>333</v>
      </c>
      <c r="H1" s="67" t="s">
        <v>334</v>
      </c>
      <c r="I1" s="67" t="s">
        <v>335</v>
      </c>
      <c r="J1" s="67" t="s">
        <v>336</v>
      </c>
      <c r="K1" s="67" t="s">
        <v>337</v>
      </c>
      <c r="L1" s="67" t="s">
        <v>338</v>
      </c>
      <c r="M1" s="67" t="s">
        <v>339</v>
      </c>
      <c r="N1" s="67" t="s">
        <v>340</v>
      </c>
      <c r="O1" s="67" t="s">
        <v>341</v>
      </c>
      <c r="P1" s="67" t="s">
        <v>342</v>
      </c>
      <c r="Q1" s="67" t="s">
        <v>343</v>
      </c>
      <c r="R1" s="67" t="s">
        <v>344</v>
      </c>
      <c r="S1" s="66" t="s">
        <v>345</v>
      </c>
      <c r="T1" s="68" t="s">
        <v>346</v>
      </c>
      <c r="U1" s="67" t="s">
        <v>347</v>
      </c>
      <c r="V1" s="67" t="s">
        <v>216</v>
      </c>
    </row>
    <row r="2" spans="1:22" x14ac:dyDescent="0.25">
      <c r="A2" s="69">
        <f>'Daily Hail Shrimp'!$B$12</f>
        <v>0</v>
      </c>
      <c r="B2" s="69">
        <f>'Daily Hail Shrimp'!$I$10</f>
        <v>0</v>
      </c>
      <c r="C2" s="69">
        <f>'Daily Hail Shrimp'!$B$13</f>
        <v>0</v>
      </c>
      <c r="D2" s="69">
        <f>'Daily Hail Shrimp'!$B$14</f>
        <v>0</v>
      </c>
      <c r="E2" s="69">
        <f>'Daily Hail Shrimp'!$D$22</f>
        <v>0</v>
      </c>
      <c r="F2" s="70">
        <f>'Daily Hail Shrimp'!$H$14</f>
        <v>0</v>
      </c>
      <c r="G2" s="74">
        <f>'Daily Hail Shrimp'!$H$19</f>
        <v>0</v>
      </c>
      <c r="H2" s="74">
        <f>'Daily Hail Shrimp'!$B$19</f>
        <v>0</v>
      </c>
      <c r="I2" s="69">
        <f>'Daily Hail Shrimp'!$D$24</f>
        <v>0</v>
      </c>
      <c r="J2" s="91">
        <f>'Daily Hail Shrimp'!$D$29</f>
        <v>0</v>
      </c>
      <c r="K2" s="117"/>
      <c r="L2" s="70">
        <f>'Daily Hail Shrimp'!$D$27</f>
        <v>0</v>
      </c>
      <c r="M2" s="91">
        <f>'Daily Hail Shrimp'!$D$30</f>
        <v>0</v>
      </c>
      <c r="N2" s="71"/>
      <c r="O2" s="72">
        <f>'Daily Hail Shrimp'!A34</f>
        <v>0</v>
      </c>
      <c r="P2" s="72">
        <f>'Daily Hail Shrimp'!B34</f>
        <v>0</v>
      </c>
      <c r="Q2" s="72">
        <f>'Daily Hail Shrimp'!D34</f>
        <v>0</v>
      </c>
      <c r="R2" s="72">
        <f>'Daily Hail Shrimp'!F34</f>
        <v>0</v>
      </c>
      <c r="S2" s="72">
        <f>'Daily Hail Shrimp'!O34-'Daily Hail Shrimp'!L34</f>
        <v>0</v>
      </c>
      <c r="T2" s="73">
        <f>'Daily Hail Shrimp'!$G$105</f>
        <v>0</v>
      </c>
      <c r="U2" s="72">
        <f>IF('Daily Hail Shrimp'!$M$105 = "other port", 'Daily Hail Shrimp'!$M$106, 'Daily Hail Shrimp'!$M$105)</f>
        <v>0</v>
      </c>
      <c r="V2" s="72">
        <f>'Daily Hail Shrimp'!$G$107</f>
        <v>0</v>
      </c>
    </row>
    <row r="3" spans="1:22" x14ac:dyDescent="0.25">
      <c r="A3" s="69">
        <f>'Daily Hail Shrimp'!$B$12</f>
        <v>0</v>
      </c>
      <c r="B3" s="69">
        <f>'Daily Hail Shrimp'!$I$10</f>
        <v>0</v>
      </c>
      <c r="C3" s="69">
        <f>'Daily Hail Shrimp'!$B$13</f>
        <v>0</v>
      </c>
      <c r="D3" s="69">
        <f>'Daily Hail Shrimp'!$B$14</f>
        <v>0</v>
      </c>
      <c r="E3" s="69">
        <f>'Daily Hail Shrimp'!$D$22</f>
        <v>0</v>
      </c>
      <c r="F3" s="70">
        <f>'Daily Hail Shrimp'!$H$14</f>
        <v>0</v>
      </c>
      <c r="G3" s="74">
        <f>'Daily Hail Shrimp'!$H$19</f>
        <v>0</v>
      </c>
      <c r="H3" s="74">
        <f>'Daily Hail Shrimp'!$B$19</f>
        <v>0</v>
      </c>
      <c r="I3" s="69">
        <f>'Daily Hail Shrimp'!$D$24</f>
        <v>0</v>
      </c>
      <c r="J3" s="91">
        <f>'Daily Hail Shrimp'!$D$29</f>
        <v>0</v>
      </c>
      <c r="K3" s="117"/>
      <c r="L3" s="70">
        <f>'Daily Hail Shrimp'!$D$27</f>
        <v>0</v>
      </c>
      <c r="M3" s="91">
        <f>'Daily Hail Shrimp'!$D$30</f>
        <v>0</v>
      </c>
      <c r="N3" s="71"/>
      <c r="O3" s="72">
        <f>'Daily Hail Shrimp'!A35</f>
        <v>0</v>
      </c>
      <c r="P3" s="72">
        <f>'Daily Hail Shrimp'!B35</f>
        <v>0</v>
      </c>
      <c r="Q3" s="72">
        <f>'Daily Hail Shrimp'!D35</f>
        <v>0</v>
      </c>
      <c r="R3" s="72">
        <f>'Daily Hail Shrimp'!F35</f>
        <v>0</v>
      </c>
      <c r="S3" s="72">
        <f>'Daily Hail Shrimp'!O35-'Daily Hail Shrimp'!L35</f>
        <v>0</v>
      </c>
      <c r="T3" s="73">
        <f>'Daily Hail Shrimp'!$G$105</f>
        <v>0</v>
      </c>
      <c r="U3" s="72">
        <f>IF('Daily Hail Shrimp'!$M$105 = "other port", 'Daily Hail Shrimp'!$M$106, 'Daily Hail Shrimp'!$M$105)</f>
        <v>0</v>
      </c>
      <c r="V3" s="72">
        <f>'Daily Hail Shrimp'!$G$107</f>
        <v>0</v>
      </c>
    </row>
    <row r="4" spans="1:22" x14ac:dyDescent="0.25">
      <c r="A4" s="69">
        <f>'Daily Hail Shrimp'!$B$12</f>
        <v>0</v>
      </c>
      <c r="B4" s="69">
        <f>'Daily Hail Shrimp'!$I$10</f>
        <v>0</v>
      </c>
      <c r="C4" s="69">
        <f>'Daily Hail Shrimp'!$B$13</f>
        <v>0</v>
      </c>
      <c r="D4" s="69">
        <f>'Daily Hail Shrimp'!$B$14</f>
        <v>0</v>
      </c>
      <c r="E4" s="69">
        <f>'Daily Hail Shrimp'!$D$22</f>
        <v>0</v>
      </c>
      <c r="F4" s="70">
        <f>'Daily Hail Shrimp'!$H$14</f>
        <v>0</v>
      </c>
      <c r="G4" s="74">
        <f>'Daily Hail Shrimp'!$H$19</f>
        <v>0</v>
      </c>
      <c r="H4" s="74">
        <f>'Daily Hail Shrimp'!$B$19</f>
        <v>0</v>
      </c>
      <c r="I4" s="69">
        <f>'Daily Hail Shrimp'!$D$24</f>
        <v>0</v>
      </c>
      <c r="J4" s="91">
        <f>'Daily Hail Shrimp'!$D$29</f>
        <v>0</v>
      </c>
      <c r="K4" s="117"/>
      <c r="L4" s="70">
        <f>'Daily Hail Shrimp'!$D$27</f>
        <v>0</v>
      </c>
      <c r="M4" s="91">
        <f>'Daily Hail Shrimp'!$D$30</f>
        <v>0</v>
      </c>
      <c r="N4" s="71"/>
      <c r="O4" s="72">
        <f>'Daily Hail Shrimp'!A36</f>
        <v>0</v>
      </c>
      <c r="P4" s="72">
        <f>'Daily Hail Shrimp'!B36</f>
        <v>0</v>
      </c>
      <c r="Q4" s="72">
        <f>'Daily Hail Shrimp'!D36</f>
        <v>0</v>
      </c>
      <c r="R4" s="72">
        <f>'Daily Hail Shrimp'!F36</f>
        <v>0</v>
      </c>
      <c r="S4" s="72">
        <f>'Daily Hail Shrimp'!O36-'Daily Hail Shrimp'!L36</f>
        <v>0</v>
      </c>
      <c r="T4" s="73">
        <f>'Daily Hail Shrimp'!$G$105</f>
        <v>0</v>
      </c>
      <c r="U4" s="72">
        <f>IF('Daily Hail Shrimp'!$M$105 = "other port", 'Daily Hail Shrimp'!$M$106, 'Daily Hail Shrimp'!$M$105)</f>
        <v>0</v>
      </c>
      <c r="V4" s="72">
        <f>'Daily Hail Shrimp'!$G$107</f>
        <v>0</v>
      </c>
    </row>
    <row r="5" spans="1:22" x14ac:dyDescent="0.25">
      <c r="A5" s="69">
        <f>'Daily Hail Shrimp'!$B$12</f>
        <v>0</v>
      </c>
      <c r="B5" s="69">
        <f>'Daily Hail Shrimp'!$I$10</f>
        <v>0</v>
      </c>
      <c r="C5" s="69">
        <f>'Daily Hail Shrimp'!$B$13</f>
        <v>0</v>
      </c>
      <c r="D5" s="69">
        <f>'Daily Hail Shrimp'!$B$14</f>
        <v>0</v>
      </c>
      <c r="E5" s="69">
        <f>'Daily Hail Shrimp'!$D$22</f>
        <v>0</v>
      </c>
      <c r="F5" s="70">
        <f>'Daily Hail Shrimp'!$H$14</f>
        <v>0</v>
      </c>
      <c r="G5" s="74">
        <f>'Daily Hail Shrimp'!$H$19</f>
        <v>0</v>
      </c>
      <c r="H5" s="74">
        <f>'Daily Hail Shrimp'!$B$19</f>
        <v>0</v>
      </c>
      <c r="I5" s="69">
        <f>'Daily Hail Shrimp'!$D$24</f>
        <v>0</v>
      </c>
      <c r="J5" s="91">
        <f>'Daily Hail Shrimp'!$D$29</f>
        <v>0</v>
      </c>
      <c r="K5" s="117"/>
      <c r="L5" s="70">
        <f>'Daily Hail Shrimp'!$D$27</f>
        <v>0</v>
      </c>
      <c r="M5" s="91">
        <f>'Daily Hail Shrimp'!$D$30</f>
        <v>0</v>
      </c>
      <c r="N5" s="71"/>
      <c r="O5" s="72">
        <f>'Daily Hail Shrimp'!A37</f>
        <v>0</v>
      </c>
      <c r="P5" s="72">
        <f>'Daily Hail Shrimp'!B37</f>
        <v>0</v>
      </c>
      <c r="Q5" s="72">
        <f>'Daily Hail Shrimp'!D37</f>
        <v>0</v>
      </c>
      <c r="R5" s="72">
        <f>'Daily Hail Shrimp'!F37</f>
        <v>0</v>
      </c>
      <c r="S5" s="72">
        <f>'Daily Hail Shrimp'!O37-'Daily Hail Shrimp'!L37</f>
        <v>0</v>
      </c>
      <c r="T5" s="73">
        <f>'Daily Hail Shrimp'!$G$105</f>
        <v>0</v>
      </c>
      <c r="U5" s="72">
        <f>IF('Daily Hail Shrimp'!$M$105 = "other port", 'Daily Hail Shrimp'!$M$106, 'Daily Hail Shrimp'!$M$105)</f>
        <v>0</v>
      </c>
      <c r="V5" s="72">
        <f>'Daily Hail Shrimp'!$G$107</f>
        <v>0</v>
      </c>
    </row>
    <row r="6" spans="1:22" x14ac:dyDescent="0.25">
      <c r="A6" s="69">
        <f>'Daily Hail Shrimp'!$B$12</f>
        <v>0</v>
      </c>
      <c r="B6" s="69">
        <f>'Daily Hail Shrimp'!$I$10</f>
        <v>0</v>
      </c>
      <c r="C6" s="69">
        <f>'Daily Hail Shrimp'!$B$13</f>
        <v>0</v>
      </c>
      <c r="D6" s="69">
        <f>'Daily Hail Shrimp'!$B$14</f>
        <v>0</v>
      </c>
      <c r="E6" s="69">
        <f>'Daily Hail Shrimp'!$D$22</f>
        <v>0</v>
      </c>
      <c r="F6" s="70">
        <f>'Daily Hail Shrimp'!$H$14</f>
        <v>0</v>
      </c>
      <c r="G6" s="74">
        <f>'Daily Hail Shrimp'!$H$19</f>
        <v>0</v>
      </c>
      <c r="H6" s="74">
        <f>'Daily Hail Shrimp'!$B$19</f>
        <v>0</v>
      </c>
      <c r="I6" s="69">
        <f>'Daily Hail Shrimp'!$D$24</f>
        <v>0</v>
      </c>
      <c r="J6" s="91">
        <f>'Daily Hail Shrimp'!$D$29</f>
        <v>0</v>
      </c>
      <c r="K6" s="117"/>
      <c r="L6" s="70">
        <f>'Daily Hail Shrimp'!$D$27</f>
        <v>0</v>
      </c>
      <c r="M6" s="91">
        <f>'Daily Hail Shrimp'!$D$30</f>
        <v>0</v>
      </c>
      <c r="N6" s="71"/>
      <c r="O6" s="72">
        <f>'Daily Hail Shrimp'!A38</f>
        <v>0</v>
      </c>
      <c r="P6" s="72">
        <f>'Daily Hail Shrimp'!B38</f>
        <v>0</v>
      </c>
      <c r="Q6" s="72">
        <f>'Daily Hail Shrimp'!D38</f>
        <v>0</v>
      </c>
      <c r="R6" s="72">
        <f>'Daily Hail Shrimp'!F38</f>
        <v>0</v>
      </c>
      <c r="S6" s="72">
        <f>'Daily Hail Shrimp'!O38-'Daily Hail Shrimp'!L38</f>
        <v>0</v>
      </c>
      <c r="T6" s="73">
        <f>'Daily Hail Shrimp'!$G$105</f>
        <v>0</v>
      </c>
      <c r="U6" s="72">
        <f>IF('Daily Hail Shrimp'!$M$105 = "other port", 'Daily Hail Shrimp'!$M$106, 'Daily Hail Shrimp'!$M$105)</f>
        <v>0</v>
      </c>
      <c r="V6" s="72">
        <f>'Daily Hail Shrimp'!$G$107</f>
        <v>0</v>
      </c>
    </row>
    <row r="7" spans="1:22" x14ac:dyDescent="0.25">
      <c r="A7" s="69">
        <f>'Daily Hail Shrimp'!$B$12</f>
        <v>0</v>
      </c>
      <c r="B7" s="69">
        <f>'Daily Hail Shrimp'!$I$10</f>
        <v>0</v>
      </c>
      <c r="C7" s="69">
        <f>'Daily Hail Shrimp'!$B$13</f>
        <v>0</v>
      </c>
      <c r="D7" s="69">
        <f>'Daily Hail Shrimp'!$B$14</f>
        <v>0</v>
      </c>
      <c r="E7" s="69">
        <f>'Daily Hail Shrimp'!$D$22</f>
        <v>0</v>
      </c>
      <c r="F7" s="70">
        <f>'Daily Hail Shrimp'!$H$14</f>
        <v>0</v>
      </c>
      <c r="G7" s="74">
        <f>'Daily Hail Shrimp'!$H$19</f>
        <v>0</v>
      </c>
      <c r="H7" s="74">
        <f>'Daily Hail Shrimp'!$B$19</f>
        <v>0</v>
      </c>
      <c r="I7" s="69">
        <f>'Daily Hail Shrimp'!$D$24</f>
        <v>0</v>
      </c>
      <c r="J7" s="91">
        <f>'Daily Hail Shrimp'!$D$29</f>
        <v>0</v>
      </c>
      <c r="K7" s="117"/>
      <c r="L7" s="70">
        <f>'Daily Hail Shrimp'!$D$27</f>
        <v>0</v>
      </c>
      <c r="M7" s="91">
        <f>'Daily Hail Shrimp'!$D$30</f>
        <v>0</v>
      </c>
      <c r="N7" s="71"/>
      <c r="O7" s="72">
        <f>'Daily Hail Shrimp'!A39</f>
        <v>0</v>
      </c>
      <c r="P7" s="72">
        <f>'Daily Hail Shrimp'!B39</f>
        <v>0</v>
      </c>
      <c r="Q7" s="72">
        <f>'Daily Hail Shrimp'!D39</f>
        <v>0</v>
      </c>
      <c r="R7" s="72">
        <f>'Daily Hail Shrimp'!F39</f>
        <v>0</v>
      </c>
      <c r="S7" s="72">
        <f>'Daily Hail Shrimp'!O39-'Daily Hail Shrimp'!L39</f>
        <v>0</v>
      </c>
      <c r="T7" s="73">
        <f>'Daily Hail Shrimp'!$G$105</f>
        <v>0</v>
      </c>
      <c r="U7" s="72">
        <f>IF('Daily Hail Shrimp'!$M$105 = "other port", 'Daily Hail Shrimp'!$M$106, 'Daily Hail Shrimp'!$M$105)</f>
        <v>0</v>
      </c>
      <c r="V7" s="72">
        <f>'Daily Hail Shrimp'!$G$107</f>
        <v>0</v>
      </c>
    </row>
    <row r="8" spans="1:22" x14ac:dyDescent="0.25">
      <c r="A8" s="69">
        <f>'Daily Hail Shrimp'!$B$12</f>
        <v>0</v>
      </c>
      <c r="B8" s="69">
        <f>'Daily Hail Shrimp'!$I$10</f>
        <v>0</v>
      </c>
      <c r="C8" s="69">
        <f>'Daily Hail Shrimp'!$B$13</f>
        <v>0</v>
      </c>
      <c r="D8" s="69">
        <f>'Daily Hail Shrimp'!$B$14</f>
        <v>0</v>
      </c>
      <c r="E8" s="69">
        <f>'Daily Hail Shrimp'!$D$22</f>
        <v>0</v>
      </c>
      <c r="F8" s="70">
        <f>'Daily Hail Shrimp'!$H$14</f>
        <v>0</v>
      </c>
      <c r="G8" s="74">
        <f>'Daily Hail Shrimp'!$H$19</f>
        <v>0</v>
      </c>
      <c r="H8" s="74">
        <f>'Daily Hail Shrimp'!$B$19</f>
        <v>0</v>
      </c>
      <c r="I8" s="69">
        <f>'Daily Hail Shrimp'!$D$24</f>
        <v>0</v>
      </c>
      <c r="J8" s="91">
        <f>'Daily Hail Shrimp'!$D$29</f>
        <v>0</v>
      </c>
      <c r="K8" s="117"/>
      <c r="L8" s="70">
        <f>'Daily Hail Shrimp'!$D$27</f>
        <v>0</v>
      </c>
      <c r="M8" s="91">
        <f>'Daily Hail Shrimp'!$D$30</f>
        <v>0</v>
      </c>
      <c r="N8" s="71"/>
      <c r="O8" s="72">
        <f>'Daily Hail Shrimp'!A40</f>
        <v>0</v>
      </c>
      <c r="P8" s="72">
        <f>'Daily Hail Shrimp'!B40</f>
        <v>0</v>
      </c>
      <c r="Q8" s="72">
        <f>'Daily Hail Shrimp'!D40</f>
        <v>0</v>
      </c>
      <c r="R8" s="72">
        <f>'Daily Hail Shrimp'!F40</f>
        <v>0</v>
      </c>
      <c r="S8" s="72">
        <f>'Daily Hail Shrimp'!O40-'Daily Hail Shrimp'!L40</f>
        <v>0</v>
      </c>
      <c r="T8" s="73">
        <f>'Daily Hail Shrimp'!$G$105</f>
        <v>0</v>
      </c>
      <c r="U8" s="72">
        <f>IF('Daily Hail Shrimp'!$M$105 = "other port", 'Daily Hail Shrimp'!$M$106, 'Daily Hail Shrimp'!$M$105)</f>
        <v>0</v>
      </c>
      <c r="V8" s="72">
        <f>'Daily Hail Shrimp'!$G$107</f>
        <v>0</v>
      </c>
    </row>
    <row r="9" spans="1:22" x14ac:dyDescent="0.25">
      <c r="A9" s="69">
        <f>'Daily Hail Shrimp'!$B$12</f>
        <v>0</v>
      </c>
      <c r="B9" s="69">
        <f>'Daily Hail Shrimp'!$I$10</f>
        <v>0</v>
      </c>
      <c r="C9" s="69">
        <f>'Daily Hail Shrimp'!$B$13</f>
        <v>0</v>
      </c>
      <c r="D9" s="69">
        <f>'Daily Hail Shrimp'!$B$14</f>
        <v>0</v>
      </c>
      <c r="E9" s="69">
        <f>'Daily Hail Shrimp'!$D$22</f>
        <v>0</v>
      </c>
      <c r="F9" s="70">
        <f>'Daily Hail Shrimp'!$H$14</f>
        <v>0</v>
      </c>
      <c r="G9" s="74">
        <f>'Daily Hail Shrimp'!$H$19</f>
        <v>0</v>
      </c>
      <c r="H9" s="74">
        <f>'Daily Hail Shrimp'!$B$19</f>
        <v>0</v>
      </c>
      <c r="I9" s="69">
        <f>'Daily Hail Shrimp'!$D$24</f>
        <v>0</v>
      </c>
      <c r="J9" s="91">
        <f>'Daily Hail Shrimp'!$D$29</f>
        <v>0</v>
      </c>
      <c r="K9" s="117"/>
      <c r="L9" s="70">
        <f>'Daily Hail Shrimp'!$D$27</f>
        <v>0</v>
      </c>
      <c r="M9" s="91">
        <f>'Daily Hail Shrimp'!$D$30</f>
        <v>0</v>
      </c>
      <c r="N9" s="71"/>
      <c r="O9" s="72">
        <f>'Daily Hail Shrimp'!A41</f>
        <v>0</v>
      </c>
      <c r="P9" s="72">
        <f>'Daily Hail Shrimp'!B41</f>
        <v>0</v>
      </c>
      <c r="Q9" s="72">
        <f>'Daily Hail Shrimp'!D41</f>
        <v>0</v>
      </c>
      <c r="R9" s="72">
        <f>'Daily Hail Shrimp'!F41</f>
        <v>0</v>
      </c>
      <c r="S9" s="72">
        <f>'Daily Hail Shrimp'!O41-'Daily Hail Shrimp'!L41</f>
        <v>0</v>
      </c>
      <c r="T9" s="73">
        <f>'Daily Hail Shrimp'!$G$105</f>
        <v>0</v>
      </c>
      <c r="U9" s="72">
        <f>IF('Daily Hail Shrimp'!$M$105 = "other port", 'Daily Hail Shrimp'!$M$106, 'Daily Hail Shrimp'!$M$105)</f>
        <v>0</v>
      </c>
      <c r="V9" s="72">
        <f>'Daily Hail Shrimp'!$G$107</f>
        <v>0</v>
      </c>
    </row>
    <row r="10" spans="1:22" x14ac:dyDescent="0.25">
      <c r="A10" s="69">
        <f>'Daily Hail Shrimp'!$B$12</f>
        <v>0</v>
      </c>
      <c r="B10" s="69">
        <f>'Daily Hail Shrimp'!$I$10</f>
        <v>0</v>
      </c>
      <c r="C10" s="69">
        <f>'Daily Hail Shrimp'!$B$13</f>
        <v>0</v>
      </c>
      <c r="D10" s="69">
        <f>'Daily Hail Shrimp'!$B$14</f>
        <v>0</v>
      </c>
      <c r="E10" s="69">
        <f>'Daily Hail Shrimp'!$D$22</f>
        <v>0</v>
      </c>
      <c r="F10" s="70">
        <f>'Daily Hail Shrimp'!$H$14</f>
        <v>0</v>
      </c>
      <c r="G10" s="74">
        <f>'Daily Hail Shrimp'!$H$19</f>
        <v>0</v>
      </c>
      <c r="H10" s="74">
        <f>'Daily Hail Shrimp'!$B$19</f>
        <v>0</v>
      </c>
      <c r="I10" s="69">
        <f>'Daily Hail Shrimp'!$D$24</f>
        <v>0</v>
      </c>
      <c r="J10" s="91">
        <f>'Daily Hail Shrimp'!$D$29</f>
        <v>0</v>
      </c>
      <c r="K10" s="117"/>
      <c r="L10" s="70">
        <f>'Daily Hail Shrimp'!$D$27</f>
        <v>0</v>
      </c>
      <c r="M10" s="91">
        <f>'Daily Hail Shrimp'!$D$30</f>
        <v>0</v>
      </c>
      <c r="N10" s="71"/>
      <c r="O10" s="72">
        <f>'Daily Hail Shrimp'!A42</f>
        <v>0</v>
      </c>
      <c r="P10" s="72">
        <f>'Daily Hail Shrimp'!B42</f>
        <v>0</v>
      </c>
      <c r="Q10" s="72">
        <f>'Daily Hail Shrimp'!D42</f>
        <v>0</v>
      </c>
      <c r="R10" s="72">
        <f>'Daily Hail Shrimp'!F42</f>
        <v>0</v>
      </c>
      <c r="S10" s="72">
        <f>'Daily Hail Shrimp'!O42-'Daily Hail Shrimp'!L42</f>
        <v>0</v>
      </c>
      <c r="T10" s="73">
        <f>'Daily Hail Shrimp'!$G$105</f>
        <v>0</v>
      </c>
      <c r="U10" s="72">
        <f>IF('Daily Hail Shrimp'!$M$105 = "other port", 'Daily Hail Shrimp'!$M$106, 'Daily Hail Shrimp'!$M$105)</f>
        <v>0</v>
      </c>
      <c r="V10" s="72">
        <f>'Daily Hail Shrimp'!$G$107</f>
        <v>0</v>
      </c>
    </row>
    <row r="11" spans="1:22" x14ac:dyDescent="0.25">
      <c r="A11" s="69">
        <f>'Daily Hail Shrimp'!$B$12</f>
        <v>0</v>
      </c>
      <c r="B11" s="69">
        <f>'Daily Hail Shrimp'!$I$10</f>
        <v>0</v>
      </c>
      <c r="C11" s="69">
        <f>'Daily Hail Shrimp'!$B$13</f>
        <v>0</v>
      </c>
      <c r="D11" s="69">
        <f>'Daily Hail Shrimp'!$B$14</f>
        <v>0</v>
      </c>
      <c r="E11" s="69">
        <f>'Daily Hail Shrimp'!$D$22</f>
        <v>0</v>
      </c>
      <c r="F11" s="70">
        <f>'Daily Hail Shrimp'!$H$14</f>
        <v>0</v>
      </c>
      <c r="G11" s="74">
        <f>'Daily Hail Shrimp'!$H$19</f>
        <v>0</v>
      </c>
      <c r="H11" s="74">
        <f>'Daily Hail Shrimp'!$B$19</f>
        <v>0</v>
      </c>
      <c r="I11" s="69">
        <f>'Daily Hail Shrimp'!$D$24</f>
        <v>0</v>
      </c>
      <c r="J11" s="91">
        <f>'Daily Hail Shrimp'!$D$29</f>
        <v>0</v>
      </c>
      <c r="K11" s="117"/>
      <c r="L11" s="70">
        <f>'Daily Hail Shrimp'!$D$27</f>
        <v>0</v>
      </c>
      <c r="M11" s="91">
        <f>'Daily Hail Shrimp'!$D$30</f>
        <v>0</v>
      </c>
      <c r="N11" s="71"/>
      <c r="O11" s="72">
        <f>'Daily Hail Shrimp'!A43</f>
        <v>0</v>
      </c>
      <c r="P11" s="72">
        <f>'Daily Hail Shrimp'!B43</f>
        <v>0</v>
      </c>
      <c r="Q11" s="72">
        <f>'Daily Hail Shrimp'!D43</f>
        <v>0</v>
      </c>
      <c r="R11" s="72">
        <f>'Daily Hail Shrimp'!F43</f>
        <v>0</v>
      </c>
      <c r="S11" s="72">
        <f>'Daily Hail Shrimp'!O43-'Daily Hail Shrimp'!L43</f>
        <v>0</v>
      </c>
      <c r="T11" s="73">
        <f>'Daily Hail Shrimp'!$G$105</f>
        <v>0</v>
      </c>
      <c r="U11" s="72">
        <f>IF('Daily Hail Shrimp'!$M$105 = "other port", 'Daily Hail Shrimp'!$M$106, 'Daily Hail Shrimp'!$M$105)</f>
        <v>0</v>
      </c>
      <c r="V11" s="72">
        <f>'Daily Hail Shrimp'!$G$107</f>
        <v>0</v>
      </c>
    </row>
    <row r="12" spans="1:22" x14ac:dyDescent="0.25">
      <c r="A12" s="69">
        <f>'Daily Hail Shrimp'!$B$12</f>
        <v>0</v>
      </c>
      <c r="B12" s="69">
        <f>'Daily Hail Shrimp'!$I$10</f>
        <v>0</v>
      </c>
      <c r="C12" s="69">
        <f>'Daily Hail Shrimp'!$B$13</f>
        <v>0</v>
      </c>
      <c r="D12" s="69">
        <f>'Daily Hail Shrimp'!$B$14</f>
        <v>0</v>
      </c>
      <c r="E12" s="69">
        <f>'Daily Hail Shrimp'!$D$22</f>
        <v>0</v>
      </c>
      <c r="F12" s="70">
        <f>'Daily Hail Shrimp'!$H$14</f>
        <v>0</v>
      </c>
      <c r="G12" s="74">
        <f>'Daily Hail Shrimp'!$H$19</f>
        <v>0</v>
      </c>
      <c r="H12" s="74">
        <f>'Daily Hail Shrimp'!$B$19</f>
        <v>0</v>
      </c>
      <c r="I12" s="69">
        <f>'Daily Hail Shrimp'!$D$24</f>
        <v>0</v>
      </c>
      <c r="J12" s="91">
        <f>'Daily Hail Shrimp'!$D$29</f>
        <v>0</v>
      </c>
      <c r="K12" s="117"/>
      <c r="L12" s="70">
        <f>'Daily Hail Shrimp'!$D$27</f>
        <v>0</v>
      </c>
      <c r="M12" s="91">
        <f>'Daily Hail Shrimp'!$D$30</f>
        <v>0</v>
      </c>
      <c r="N12" s="71"/>
      <c r="O12" s="72">
        <f>'Daily Hail Shrimp'!A46</f>
        <v>0</v>
      </c>
      <c r="P12" s="72">
        <f>'Daily Hail Shrimp'!E46</f>
        <v>0</v>
      </c>
      <c r="Q12" s="72"/>
      <c r="R12" s="72">
        <f>'Daily Hail Shrimp'!H46</f>
        <v>0</v>
      </c>
      <c r="S12" s="72"/>
      <c r="T12" s="73">
        <f>'Daily Hail Shrimp'!$G$105</f>
        <v>0</v>
      </c>
      <c r="U12" s="72">
        <f>IF('Daily Hail Shrimp'!$M$105 = "other port", 'Daily Hail Shrimp'!$M$106, 'Daily Hail Shrimp'!$M$105)</f>
        <v>0</v>
      </c>
      <c r="V12" s="72">
        <f>'Daily Hail Shrimp'!$G$107</f>
        <v>0</v>
      </c>
    </row>
    <row r="13" spans="1:22" x14ac:dyDescent="0.25">
      <c r="A13" s="69">
        <f>'Daily Hail Shrimp'!$B$12</f>
        <v>0</v>
      </c>
      <c r="B13" s="69">
        <f>'Daily Hail Shrimp'!$I$10</f>
        <v>0</v>
      </c>
      <c r="C13" s="69">
        <f>'Daily Hail Shrimp'!$B$13</f>
        <v>0</v>
      </c>
      <c r="D13" s="69">
        <f>'Daily Hail Shrimp'!$B$14</f>
        <v>0</v>
      </c>
      <c r="E13" s="69">
        <f>'Daily Hail Shrimp'!$D$22</f>
        <v>0</v>
      </c>
      <c r="F13" s="70">
        <f>'Daily Hail Shrimp'!$H$14</f>
        <v>0</v>
      </c>
      <c r="G13" s="74">
        <f>'Daily Hail Shrimp'!$H$19</f>
        <v>0</v>
      </c>
      <c r="H13" s="74">
        <f>'Daily Hail Shrimp'!$B$19</f>
        <v>0</v>
      </c>
      <c r="I13" s="69">
        <f>'Daily Hail Shrimp'!$D$24</f>
        <v>0</v>
      </c>
      <c r="J13" s="91">
        <f>'Daily Hail Shrimp'!$D$29</f>
        <v>0</v>
      </c>
      <c r="K13" s="117"/>
      <c r="L13" s="70">
        <f>'Daily Hail Shrimp'!$D$27</f>
        <v>0</v>
      </c>
      <c r="M13" s="91">
        <f>'Daily Hail Shrimp'!$D$30</f>
        <v>0</v>
      </c>
      <c r="N13" s="71"/>
      <c r="O13" s="72">
        <f>'Daily Hail Shrimp'!A47</f>
        <v>0</v>
      </c>
      <c r="P13" s="72">
        <f>'Daily Hail Shrimp'!E47</f>
        <v>0</v>
      </c>
      <c r="Q13" s="72"/>
      <c r="R13" s="72">
        <f>'Daily Hail Shrimp'!H47</f>
        <v>0</v>
      </c>
      <c r="S13" s="72"/>
      <c r="T13" s="73">
        <f>'Daily Hail Shrimp'!$G$105</f>
        <v>0</v>
      </c>
      <c r="U13" s="72">
        <f>IF('Daily Hail Shrimp'!$M$105 = "other port", 'Daily Hail Shrimp'!$M$106, 'Daily Hail Shrimp'!$M$105)</f>
        <v>0</v>
      </c>
      <c r="V13" s="72">
        <f>'Daily Hail Shrimp'!$G$107</f>
        <v>0</v>
      </c>
    </row>
    <row r="14" spans="1:22" x14ac:dyDescent="0.25">
      <c r="A14" s="69">
        <f>'Daily Hail Shrimp'!$B$12</f>
        <v>0</v>
      </c>
      <c r="B14" s="69">
        <f>'Daily Hail Shrimp'!$I$10</f>
        <v>0</v>
      </c>
      <c r="C14" s="69">
        <f>'Daily Hail Shrimp'!$B$13</f>
        <v>0</v>
      </c>
      <c r="D14" s="69">
        <f>'Daily Hail Shrimp'!$B$14</f>
        <v>0</v>
      </c>
      <c r="E14" s="69">
        <f>'Daily Hail Shrimp'!$D$22</f>
        <v>0</v>
      </c>
      <c r="F14" s="70">
        <f>'Daily Hail Shrimp'!$H$14</f>
        <v>0</v>
      </c>
      <c r="G14" s="74">
        <f>'Daily Hail Shrimp'!$H$19</f>
        <v>0</v>
      </c>
      <c r="H14" s="74">
        <f>'Daily Hail Shrimp'!$B$19</f>
        <v>0</v>
      </c>
      <c r="I14" s="69">
        <f>'Daily Hail Shrimp'!$D$24</f>
        <v>0</v>
      </c>
      <c r="J14" s="91">
        <f>'Daily Hail Shrimp'!$D$29</f>
        <v>0</v>
      </c>
      <c r="K14" s="117"/>
      <c r="L14" s="70">
        <f>'Daily Hail Shrimp'!$D$27</f>
        <v>0</v>
      </c>
      <c r="M14" s="91">
        <f>'Daily Hail Shrimp'!$D$30</f>
        <v>0</v>
      </c>
      <c r="N14" s="71"/>
      <c r="O14" s="72">
        <f>'Daily Hail Shrimp'!A48</f>
        <v>0</v>
      </c>
      <c r="P14" s="72">
        <f>'Daily Hail Shrimp'!E48</f>
        <v>0</v>
      </c>
      <c r="Q14" s="72"/>
      <c r="R14" s="72">
        <f>'Daily Hail Shrimp'!H48</f>
        <v>0</v>
      </c>
      <c r="S14" s="72"/>
      <c r="T14" s="73">
        <f>'Daily Hail Shrimp'!$G$105</f>
        <v>0</v>
      </c>
      <c r="U14" s="72">
        <f>IF('Daily Hail Shrimp'!$M$105 = "other port", 'Daily Hail Shrimp'!$M$106, 'Daily Hail Shrimp'!$M$105)</f>
        <v>0</v>
      </c>
      <c r="V14" s="72">
        <f>'Daily Hail Shrimp'!$G$107</f>
        <v>0</v>
      </c>
    </row>
    <row r="15" spans="1:22" x14ac:dyDescent="0.25">
      <c r="A15" s="69">
        <f>'Daily Hail Shrimp'!$B$12</f>
        <v>0</v>
      </c>
      <c r="B15" s="69">
        <f>'Daily Hail Shrimp'!$I$10</f>
        <v>0</v>
      </c>
      <c r="C15" s="69">
        <f>'Daily Hail Shrimp'!$B$13</f>
        <v>0</v>
      </c>
      <c r="D15" s="69">
        <f>'Daily Hail Shrimp'!$B$14</f>
        <v>0</v>
      </c>
      <c r="E15" s="69">
        <f>'Daily Hail Shrimp'!$D$22</f>
        <v>0</v>
      </c>
      <c r="F15" s="70">
        <f>'Daily Hail Shrimp'!$H$14</f>
        <v>0</v>
      </c>
      <c r="G15" s="74">
        <f>'Daily Hail Shrimp'!$H$19</f>
        <v>0</v>
      </c>
      <c r="H15" s="74">
        <f>'Daily Hail Shrimp'!$B$19</f>
        <v>0</v>
      </c>
      <c r="I15" s="69">
        <f>'Daily Hail Shrimp'!$D$24</f>
        <v>0</v>
      </c>
      <c r="J15" s="91">
        <f>'Daily Hail Shrimp'!$D$29</f>
        <v>0</v>
      </c>
      <c r="K15" s="117"/>
      <c r="L15" s="70">
        <f>'Daily Hail Shrimp'!$D$27</f>
        <v>0</v>
      </c>
      <c r="M15" s="91">
        <f>'Daily Hail Shrimp'!$D$30</f>
        <v>0</v>
      </c>
      <c r="N15" s="71"/>
      <c r="O15" s="72">
        <f>'Daily Hail Shrimp'!A49</f>
        <v>0</v>
      </c>
      <c r="P15" s="72">
        <f>'Daily Hail Shrimp'!E49</f>
        <v>0</v>
      </c>
      <c r="Q15" s="72"/>
      <c r="R15" s="72">
        <f>'Daily Hail Shrimp'!H49</f>
        <v>0</v>
      </c>
      <c r="S15" s="72"/>
      <c r="T15" s="73">
        <f>'Daily Hail Shrimp'!$G$105</f>
        <v>0</v>
      </c>
      <c r="U15" s="72">
        <f>IF('Daily Hail Shrimp'!$M$105 = "other port", 'Daily Hail Shrimp'!$M$106, 'Daily Hail Shrimp'!$M$105)</f>
        <v>0</v>
      </c>
      <c r="V15" s="72">
        <f>'Daily Hail Shrimp'!$G$107</f>
        <v>0</v>
      </c>
    </row>
    <row r="16" spans="1:22" x14ac:dyDescent="0.25">
      <c r="A16" s="69">
        <f>'Daily Hail Shrimp'!$B$12</f>
        <v>0</v>
      </c>
      <c r="B16" s="69">
        <f>'Daily Hail Shrimp'!$I$10</f>
        <v>0</v>
      </c>
      <c r="C16" s="69">
        <f>'Daily Hail Shrimp'!$B$13</f>
        <v>0</v>
      </c>
      <c r="D16" s="69">
        <f>'Daily Hail Shrimp'!$B$14</f>
        <v>0</v>
      </c>
      <c r="E16" s="69">
        <f>'Daily Hail Shrimp'!$D$22</f>
        <v>0</v>
      </c>
      <c r="F16" s="70">
        <f>'Daily Hail Shrimp'!$H$14</f>
        <v>0</v>
      </c>
      <c r="G16" s="74">
        <f>'Daily Hail Shrimp'!$H$19</f>
        <v>0</v>
      </c>
      <c r="H16" s="74">
        <f>'Daily Hail Shrimp'!$B$19</f>
        <v>0</v>
      </c>
      <c r="I16" s="69">
        <f>'Daily Hail Shrimp'!$D$24</f>
        <v>0</v>
      </c>
      <c r="J16" s="91">
        <f>'Daily Hail Shrimp'!$D$29</f>
        <v>0</v>
      </c>
      <c r="K16" s="117"/>
      <c r="L16" s="70">
        <f>'Daily Hail Shrimp'!$D$27</f>
        <v>0</v>
      </c>
      <c r="M16" s="91">
        <f>'Daily Hail Shrimp'!$D$30</f>
        <v>0</v>
      </c>
      <c r="N16" s="71"/>
      <c r="O16" s="72">
        <f>'Daily Hail Shrimp'!A50</f>
        <v>0</v>
      </c>
      <c r="P16" s="72">
        <f>'Daily Hail Shrimp'!E50</f>
        <v>0</v>
      </c>
      <c r="Q16" s="72"/>
      <c r="R16" s="72">
        <f>'Daily Hail Shrimp'!H50</f>
        <v>0</v>
      </c>
      <c r="S16" s="72"/>
      <c r="T16" s="73">
        <f>'Daily Hail Shrimp'!$G$105</f>
        <v>0</v>
      </c>
      <c r="U16" s="72">
        <f>IF('Daily Hail Shrimp'!$M$105 = "other port", 'Daily Hail Shrimp'!$M$106, 'Daily Hail Shrimp'!$M$105)</f>
        <v>0</v>
      </c>
      <c r="V16" s="72">
        <f>'Daily Hail Shrimp'!$G$107</f>
        <v>0</v>
      </c>
    </row>
    <row r="17" spans="1:22" x14ac:dyDescent="0.25">
      <c r="A17" s="69">
        <f>'Daily Hail Shrimp'!$B$12</f>
        <v>0</v>
      </c>
      <c r="B17" s="69">
        <f>'Daily Hail Shrimp'!$I$10</f>
        <v>0</v>
      </c>
      <c r="C17" s="69">
        <f>'Daily Hail Shrimp'!$B$13</f>
        <v>0</v>
      </c>
      <c r="D17" s="69">
        <f>'Daily Hail Shrimp'!$B$14</f>
        <v>0</v>
      </c>
      <c r="E17" s="69">
        <f>'Daily Hail Shrimp'!$D$22</f>
        <v>0</v>
      </c>
      <c r="F17" s="70">
        <f>'Daily Hail Shrimp'!$H$14</f>
        <v>0</v>
      </c>
      <c r="G17" s="74">
        <f>'Daily Hail Shrimp'!$H$19</f>
        <v>0</v>
      </c>
      <c r="H17" s="74">
        <f>'Daily Hail Shrimp'!$B$19</f>
        <v>0</v>
      </c>
      <c r="I17" s="69">
        <f>'Daily Hail Shrimp'!$D$24</f>
        <v>0</v>
      </c>
      <c r="J17" s="91">
        <f>'Daily Hail Shrimp'!$D$29</f>
        <v>0</v>
      </c>
      <c r="K17" s="117"/>
      <c r="L17" s="70">
        <f>'Daily Hail Shrimp'!$D$27</f>
        <v>0</v>
      </c>
      <c r="M17" s="91">
        <f>'Daily Hail Shrimp'!$D$30</f>
        <v>0</v>
      </c>
      <c r="N17" s="71"/>
      <c r="O17" s="72">
        <f>'Daily Hail Shrimp'!A51</f>
        <v>0</v>
      </c>
      <c r="P17" s="72">
        <f>'Daily Hail Shrimp'!E51</f>
        <v>0</v>
      </c>
      <c r="Q17" s="72"/>
      <c r="R17" s="72">
        <f>'Daily Hail Shrimp'!H51</f>
        <v>0</v>
      </c>
      <c r="S17" s="72"/>
      <c r="T17" s="73">
        <f>'Daily Hail Shrimp'!$G$105</f>
        <v>0</v>
      </c>
      <c r="U17" s="72">
        <f>IF('Daily Hail Shrimp'!$M$105 = "other port", 'Daily Hail Shrimp'!$M$106, 'Daily Hail Shrimp'!$M$105)</f>
        <v>0</v>
      </c>
      <c r="V17" s="72">
        <f>'Daily Hail Shrimp'!$G$107</f>
        <v>0</v>
      </c>
    </row>
    <row r="18" spans="1:22" x14ac:dyDescent="0.25">
      <c r="A18" s="69">
        <f>'Daily Hail Shrimp'!$B$12</f>
        <v>0</v>
      </c>
      <c r="B18" s="69">
        <f>'Daily Hail Shrimp'!$I$10</f>
        <v>0</v>
      </c>
      <c r="C18" s="69">
        <f>'Daily Hail Shrimp'!$B$13</f>
        <v>0</v>
      </c>
      <c r="D18" s="69">
        <f>'Daily Hail Shrimp'!$B$14</f>
        <v>0</v>
      </c>
      <c r="E18" s="69">
        <f>'Daily Hail Shrimp'!$D$22</f>
        <v>0</v>
      </c>
      <c r="F18" s="70">
        <f>'Daily Hail Shrimp'!$H$14</f>
        <v>0</v>
      </c>
      <c r="G18" s="74">
        <f>'Daily Hail Shrimp'!$H$19</f>
        <v>0</v>
      </c>
      <c r="H18" s="74">
        <f>'Daily Hail Shrimp'!$B$19</f>
        <v>0</v>
      </c>
      <c r="I18" s="69">
        <f>'Daily Hail Shrimp'!$D$24</f>
        <v>0</v>
      </c>
      <c r="J18" s="91">
        <f>'Daily Hail Shrimp'!$D$29</f>
        <v>0</v>
      </c>
      <c r="K18" s="117"/>
      <c r="L18" s="70">
        <f>'Daily Hail Shrimp'!$D$27</f>
        <v>0</v>
      </c>
      <c r="M18" s="91">
        <f>'Daily Hail Shrimp'!$D$30</f>
        <v>0</v>
      </c>
      <c r="N18" s="71"/>
      <c r="O18" s="72">
        <f>'Daily Hail Shrimp'!A52</f>
        <v>0</v>
      </c>
      <c r="P18" s="72">
        <f>'Daily Hail Shrimp'!E52</f>
        <v>0</v>
      </c>
      <c r="Q18" s="72"/>
      <c r="R18" s="72">
        <f>'Daily Hail Shrimp'!H52</f>
        <v>0</v>
      </c>
      <c r="S18" s="72"/>
      <c r="T18" s="73">
        <f>'Daily Hail Shrimp'!$G$105</f>
        <v>0</v>
      </c>
      <c r="U18" s="72">
        <f>IF('Daily Hail Shrimp'!$M$105 = "other port", 'Daily Hail Shrimp'!$M$106, 'Daily Hail Shrimp'!$M$105)</f>
        <v>0</v>
      </c>
      <c r="V18" s="72">
        <f>'Daily Hail Shrimp'!$G$107</f>
        <v>0</v>
      </c>
    </row>
    <row r="19" spans="1:22" x14ac:dyDescent="0.25">
      <c r="A19" s="69">
        <f>'Daily Hail Shrimp'!$B$12</f>
        <v>0</v>
      </c>
      <c r="B19" s="69">
        <f>'Daily Hail Shrimp'!$I$10</f>
        <v>0</v>
      </c>
      <c r="C19" s="69">
        <f>'Daily Hail Shrimp'!$B$13</f>
        <v>0</v>
      </c>
      <c r="D19" s="69">
        <f>'Daily Hail Shrimp'!$B$14</f>
        <v>0</v>
      </c>
      <c r="E19" s="69">
        <f>'Daily Hail Shrimp'!$D$22</f>
        <v>0</v>
      </c>
      <c r="F19" s="70">
        <f>'Daily Hail Shrimp'!$H$14</f>
        <v>0</v>
      </c>
      <c r="G19" s="74">
        <f>'Daily Hail Shrimp'!$H$19</f>
        <v>0</v>
      </c>
      <c r="H19" s="74">
        <f>'Daily Hail Shrimp'!$B$19</f>
        <v>0</v>
      </c>
      <c r="I19" s="69">
        <f>'Daily Hail Shrimp'!$D$24</f>
        <v>0</v>
      </c>
      <c r="J19" s="91">
        <f>'Daily Hail Shrimp'!$D$29</f>
        <v>0</v>
      </c>
      <c r="K19" s="117"/>
      <c r="L19" s="70">
        <f>'Daily Hail Shrimp'!$D$27</f>
        <v>0</v>
      </c>
      <c r="M19" s="91">
        <f>'Daily Hail Shrimp'!$D$30</f>
        <v>0</v>
      </c>
      <c r="N19" s="71"/>
      <c r="O19" s="72">
        <f>'Daily Hail Shrimp'!A53</f>
        <v>0</v>
      </c>
      <c r="P19" s="72">
        <f>'Daily Hail Shrimp'!E53</f>
        <v>0</v>
      </c>
      <c r="Q19" s="72"/>
      <c r="R19" s="72">
        <f>'Daily Hail Shrimp'!H53</f>
        <v>0</v>
      </c>
      <c r="S19" s="72"/>
      <c r="T19" s="73">
        <f>'Daily Hail Shrimp'!$G$105</f>
        <v>0</v>
      </c>
      <c r="U19" s="72">
        <f>IF('Daily Hail Shrimp'!$M$105 = "other port", 'Daily Hail Shrimp'!$M$106, 'Daily Hail Shrimp'!$M$105)</f>
        <v>0</v>
      </c>
      <c r="V19" s="72">
        <f>'Daily Hail Shrimp'!$G$107</f>
        <v>0</v>
      </c>
    </row>
    <row r="20" spans="1:22" x14ac:dyDescent="0.25">
      <c r="A20" s="69">
        <f>'Daily Hail Shrimp'!$B$12</f>
        <v>0</v>
      </c>
      <c r="B20" s="69">
        <f>'Daily Hail Shrimp'!$I$10</f>
        <v>0</v>
      </c>
      <c r="C20" s="69">
        <f>'Daily Hail Shrimp'!$B$13</f>
        <v>0</v>
      </c>
      <c r="D20" s="69">
        <f>'Daily Hail Shrimp'!$B$14</f>
        <v>0</v>
      </c>
      <c r="E20" s="69">
        <f>'Daily Hail Shrimp'!$D$22</f>
        <v>0</v>
      </c>
      <c r="F20" s="70">
        <f>'Daily Hail Shrimp'!$H$14</f>
        <v>0</v>
      </c>
      <c r="G20" s="74">
        <f>'Daily Hail Shrimp'!$H$19</f>
        <v>0</v>
      </c>
      <c r="H20" s="74">
        <f>'Daily Hail Shrimp'!$B$19</f>
        <v>0</v>
      </c>
      <c r="I20" s="69">
        <f>'Daily Hail Shrimp'!$D$24</f>
        <v>0</v>
      </c>
      <c r="J20" s="91">
        <f>'Daily Hail Shrimp'!$D$29</f>
        <v>0</v>
      </c>
      <c r="K20" s="117"/>
      <c r="L20" s="70">
        <f>'Daily Hail Shrimp'!$D$27</f>
        <v>0</v>
      </c>
      <c r="M20" s="91">
        <f>'Daily Hail Shrimp'!$D$30</f>
        <v>0</v>
      </c>
      <c r="N20" s="71"/>
      <c r="O20" s="72">
        <f>'Daily Hail Shrimp'!A54</f>
        <v>0</v>
      </c>
      <c r="P20" s="72">
        <f>'Daily Hail Shrimp'!E54</f>
        <v>0</v>
      </c>
      <c r="Q20" s="72"/>
      <c r="R20" s="72">
        <f>'Daily Hail Shrimp'!H54</f>
        <v>0</v>
      </c>
      <c r="S20" s="72"/>
      <c r="T20" s="73">
        <f>'Daily Hail Shrimp'!$G$105</f>
        <v>0</v>
      </c>
      <c r="U20" s="72">
        <f>IF('Daily Hail Shrimp'!$M$105 = "other port", 'Daily Hail Shrimp'!$M$106, 'Daily Hail Shrimp'!$M$105)</f>
        <v>0</v>
      </c>
      <c r="V20" s="72">
        <f>'Daily Hail Shrimp'!$G$107</f>
        <v>0</v>
      </c>
    </row>
    <row r="21" spans="1:22" x14ac:dyDescent="0.25">
      <c r="A21" s="69">
        <f>'Daily Hail Shrimp'!$B$12</f>
        <v>0</v>
      </c>
      <c r="B21" s="69">
        <f>'Daily Hail Shrimp'!$I$10</f>
        <v>0</v>
      </c>
      <c r="C21" s="69">
        <f>'Daily Hail Shrimp'!$B$13</f>
        <v>0</v>
      </c>
      <c r="D21" s="69">
        <f>'Daily Hail Shrimp'!$B$14</f>
        <v>0</v>
      </c>
      <c r="E21" s="69">
        <f>'Daily Hail Shrimp'!$D$22</f>
        <v>0</v>
      </c>
      <c r="F21" s="70">
        <f>'Daily Hail Shrimp'!$H$14</f>
        <v>0</v>
      </c>
      <c r="G21" s="74">
        <f>'Daily Hail Shrimp'!$H$19</f>
        <v>0</v>
      </c>
      <c r="H21" s="74">
        <f>'Daily Hail Shrimp'!$B$19</f>
        <v>0</v>
      </c>
      <c r="I21" s="69">
        <f>'Daily Hail Shrimp'!$D$24</f>
        <v>0</v>
      </c>
      <c r="J21" s="91">
        <f>'Daily Hail Shrimp'!$D$29</f>
        <v>0</v>
      </c>
      <c r="K21" s="117"/>
      <c r="L21" s="70">
        <f>'Daily Hail Shrimp'!$D$27</f>
        <v>0</v>
      </c>
      <c r="M21" s="91">
        <f>'Daily Hail Shrimp'!$D$30</f>
        <v>0</v>
      </c>
      <c r="N21" s="71"/>
      <c r="O21" s="72">
        <f>'Daily Hail Shrimp'!A55</f>
        <v>0</v>
      </c>
      <c r="P21" s="72">
        <f>'Daily Hail Shrimp'!E55</f>
        <v>0</v>
      </c>
      <c r="Q21" s="72"/>
      <c r="R21" s="72">
        <f>'Daily Hail Shrimp'!H55</f>
        <v>0</v>
      </c>
      <c r="S21" s="72"/>
      <c r="T21" s="73">
        <f>'Daily Hail Shrimp'!$G$105</f>
        <v>0</v>
      </c>
      <c r="U21" s="72">
        <f>IF('Daily Hail Shrimp'!$M$105 = "other port", 'Daily Hail Shrimp'!$M$106, 'Daily Hail Shrimp'!$M$105)</f>
        <v>0</v>
      </c>
      <c r="V21" s="72">
        <f>'Daily Hail Shrimp'!$G$107</f>
        <v>0</v>
      </c>
    </row>
    <row r="22" spans="1:22" x14ac:dyDescent="0.25">
      <c r="A22" s="69">
        <f>'Daily Hail Shrimp'!$B$12</f>
        <v>0</v>
      </c>
      <c r="B22" s="69">
        <f>'Daily Hail Shrimp'!$I$10</f>
        <v>0</v>
      </c>
      <c r="C22" s="69">
        <f>'Daily Hail Shrimp'!$B$13</f>
        <v>0</v>
      </c>
      <c r="D22" s="69">
        <f>'Daily Hail Shrimp'!$B$14</f>
        <v>0</v>
      </c>
      <c r="E22" s="69">
        <f>'Daily Hail Shrimp'!$D$22</f>
        <v>0</v>
      </c>
      <c r="F22" s="70">
        <f>'Daily Hail Shrimp'!$H$14</f>
        <v>0</v>
      </c>
      <c r="G22" s="74">
        <f>'Daily Hail Shrimp'!$H$19</f>
        <v>0</v>
      </c>
      <c r="H22" s="74">
        <f>'Daily Hail Shrimp'!$B$19</f>
        <v>0</v>
      </c>
      <c r="I22" s="69">
        <f>'Daily Hail Shrimp'!$D$24</f>
        <v>0</v>
      </c>
      <c r="J22" s="91">
        <f>'Daily Hail Shrimp'!$D$29</f>
        <v>0</v>
      </c>
      <c r="K22" s="117"/>
      <c r="L22" s="70">
        <f>'Daily Hail Shrimp'!$D$27</f>
        <v>0</v>
      </c>
      <c r="M22" s="91">
        <f>'Daily Hail Shrimp'!$D$30</f>
        <v>0</v>
      </c>
      <c r="N22" s="71"/>
      <c r="O22" s="72">
        <f>'Daily Hail Shrimp'!A56</f>
        <v>0</v>
      </c>
      <c r="P22" s="72">
        <f>'Daily Hail Shrimp'!E56</f>
        <v>0</v>
      </c>
      <c r="Q22" s="72"/>
      <c r="R22" s="72">
        <f>'Daily Hail Shrimp'!H56</f>
        <v>0</v>
      </c>
      <c r="S22" s="72"/>
      <c r="T22" s="73">
        <f>'Daily Hail Shrimp'!$G$105</f>
        <v>0</v>
      </c>
      <c r="U22" s="72">
        <f>IF('Daily Hail Shrimp'!$M$105 = "other port", 'Daily Hail Shrimp'!$M$106, 'Daily Hail Shrimp'!$M$105)</f>
        <v>0</v>
      </c>
      <c r="V22" s="72">
        <f>'Daily Hail Shrimp'!$G$107</f>
        <v>0</v>
      </c>
    </row>
    <row r="23" spans="1:22" x14ac:dyDescent="0.25">
      <c r="A23" s="69">
        <f>'Daily Hail Shrimp'!$B$12</f>
        <v>0</v>
      </c>
      <c r="B23" s="69">
        <f>'Daily Hail Shrimp'!$I$10</f>
        <v>0</v>
      </c>
      <c r="C23" s="69">
        <f>'Daily Hail Shrimp'!$B$13</f>
        <v>0</v>
      </c>
      <c r="D23" s="69">
        <f>'Daily Hail Shrimp'!$B$14</f>
        <v>0</v>
      </c>
      <c r="E23" s="69">
        <f>'Daily Hail Shrimp'!$D$22</f>
        <v>0</v>
      </c>
      <c r="F23" s="70">
        <f>'Daily Hail Shrimp'!$H$14</f>
        <v>0</v>
      </c>
      <c r="G23" s="74">
        <f>'Daily Hail Shrimp'!$H$19</f>
        <v>0</v>
      </c>
      <c r="H23" s="74">
        <f>'Daily Hail Shrimp'!$B$19</f>
        <v>0</v>
      </c>
      <c r="I23" s="69">
        <f>'Daily Hail Shrimp'!$D$24</f>
        <v>0</v>
      </c>
      <c r="J23" s="91">
        <f>'Daily Hail Shrimp'!$D$29</f>
        <v>0</v>
      </c>
      <c r="K23" s="117"/>
      <c r="L23" s="70">
        <f>'Daily Hail Shrimp'!$D$27</f>
        <v>0</v>
      </c>
      <c r="M23" s="91">
        <f>'Daily Hail Shrimp'!$D$30</f>
        <v>0</v>
      </c>
      <c r="N23" s="71"/>
      <c r="O23" s="72">
        <f>'Daily Hail Shrimp'!A57</f>
        <v>0</v>
      </c>
      <c r="P23" s="72">
        <f>'Daily Hail Shrimp'!E57</f>
        <v>0</v>
      </c>
      <c r="Q23" s="72"/>
      <c r="R23" s="72">
        <f>'Daily Hail Shrimp'!H57</f>
        <v>0</v>
      </c>
      <c r="S23" s="72"/>
      <c r="T23" s="73">
        <f>'Daily Hail Shrimp'!$G$105</f>
        <v>0</v>
      </c>
      <c r="U23" s="72">
        <f>IF('Daily Hail Shrimp'!$M$105 = "other port", 'Daily Hail Shrimp'!$M$106, 'Daily Hail Shrimp'!$M$105)</f>
        <v>0</v>
      </c>
      <c r="V23" s="72">
        <f>'Daily Hail Shrimp'!$G$107</f>
        <v>0</v>
      </c>
    </row>
    <row r="24" spans="1:22" x14ac:dyDescent="0.25">
      <c r="A24" s="69">
        <f>'Daily Hail Shrimp'!$B$12</f>
        <v>0</v>
      </c>
      <c r="B24" s="69">
        <f>'Daily Hail Shrimp'!$I$10</f>
        <v>0</v>
      </c>
      <c r="C24" s="69">
        <f>'Daily Hail Shrimp'!$B$13</f>
        <v>0</v>
      </c>
      <c r="D24" s="69">
        <f>'Daily Hail Shrimp'!$B$14</f>
        <v>0</v>
      </c>
      <c r="E24" s="69">
        <f>'Daily Hail Shrimp'!$D$22</f>
        <v>0</v>
      </c>
      <c r="F24" s="70">
        <f>'Daily Hail Shrimp'!$H$14</f>
        <v>0</v>
      </c>
      <c r="G24" s="74">
        <f>'Daily Hail Shrimp'!$H$19</f>
        <v>0</v>
      </c>
      <c r="H24" s="74">
        <f>'Daily Hail Shrimp'!$B$19</f>
        <v>0</v>
      </c>
      <c r="I24" s="69">
        <f>'Daily Hail Shrimp'!$D$24</f>
        <v>0</v>
      </c>
      <c r="J24" s="91">
        <f>'Daily Hail Shrimp'!$D$29</f>
        <v>0</v>
      </c>
      <c r="K24" s="117"/>
      <c r="L24" s="70">
        <f>'Daily Hail Shrimp'!$D$27</f>
        <v>0</v>
      </c>
      <c r="M24" s="91">
        <f>'Daily Hail Shrimp'!$D$30</f>
        <v>0</v>
      </c>
      <c r="N24" s="71"/>
      <c r="O24" s="72">
        <f>'Daily Hail Shrimp'!A58</f>
        <v>0</v>
      </c>
      <c r="P24" s="72">
        <f>'Daily Hail Shrimp'!E58</f>
        <v>0</v>
      </c>
      <c r="Q24" s="72"/>
      <c r="R24" s="72">
        <f>'Daily Hail Shrimp'!H58</f>
        <v>0</v>
      </c>
      <c r="S24" s="72"/>
      <c r="T24" s="73">
        <f>'Daily Hail Shrimp'!$G$105</f>
        <v>0</v>
      </c>
      <c r="U24" s="72">
        <f>IF('Daily Hail Shrimp'!$M$105 = "other port", 'Daily Hail Shrimp'!$M$106, 'Daily Hail Shrimp'!$M$105)</f>
        <v>0</v>
      </c>
      <c r="V24" s="72">
        <f>'Daily Hail Shrimp'!$G$107</f>
        <v>0</v>
      </c>
    </row>
    <row r="25" spans="1:22" x14ac:dyDescent="0.25">
      <c r="A25" s="69">
        <f>'Daily Hail Shrimp'!$B$12</f>
        <v>0</v>
      </c>
      <c r="B25" s="69">
        <f>'Daily Hail Shrimp'!$I$10</f>
        <v>0</v>
      </c>
      <c r="C25" s="69">
        <f>'Daily Hail Shrimp'!$B$13</f>
        <v>0</v>
      </c>
      <c r="D25" s="69">
        <f>'Daily Hail Shrimp'!$B$14</f>
        <v>0</v>
      </c>
      <c r="E25" s="69">
        <f>'Daily Hail Shrimp'!$D$22</f>
        <v>0</v>
      </c>
      <c r="F25" s="70">
        <f>'Daily Hail Shrimp'!$H$14</f>
        <v>0</v>
      </c>
      <c r="G25" s="74">
        <f>'Daily Hail Shrimp'!$H$19</f>
        <v>0</v>
      </c>
      <c r="H25" s="74">
        <f>'Daily Hail Shrimp'!$B$19</f>
        <v>0</v>
      </c>
      <c r="I25" s="69">
        <f>'Daily Hail Shrimp'!$D$24</f>
        <v>0</v>
      </c>
      <c r="J25" s="91">
        <f>'Daily Hail Shrimp'!$D$29</f>
        <v>0</v>
      </c>
      <c r="K25" s="117"/>
      <c r="L25" s="70">
        <f>'Daily Hail Shrimp'!$D$27</f>
        <v>0</v>
      </c>
      <c r="M25" s="91">
        <f>'Daily Hail Shrimp'!$D$30</f>
        <v>0</v>
      </c>
      <c r="N25" s="71"/>
      <c r="O25" s="72">
        <f>'Daily Hail Shrimp'!A59</f>
        <v>0</v>
      </c>
      <c r="P25" s="72">
        <f>'Daily Hail Shrimp'!E59</f>
        <v>0</v>
      </c>
      <c r="Q25" s="72"/>
      <c r="R25" s="72">
        <f>'Daily Hail Shrimp'!H59</f>
        <v>0</v>
      </c>
      <c r="S25" s="72"/>
      <c r="T25" s="73">
        <f>'Daily Hail Shrimp'!$G$105</f>
        <v>0</v>
      </c>
      <c r="U25" s="72">
        <f>IF('Daily Hail Shrimp'!$M$105 = "other port", 'Daily Hail Shrimp'!$M$106, 'Daily Hail Shrimp'!$M$105)</f>
        <v>0</v>
      </c>
      <c r="V25" s="72">
        <f>'Daily Hail Shrimp'!$G$107</f>
        <v>0</v>
      </c>
    </row>
  </sheetData>
  <phoneticPr fontId="28" type="noConversion"/>
  <pageMargins left="0.7" right="0.7" top="0.75" bottom="0.75" header="0.3" footer="0.3"/>
  <headerFooter>
    <oddHeader>&amp;R&amp;"Calibri"&amp;12&amp;K000000 Unclassified - Non-Classifié&amp;1#_x000D_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Daily Hail Shrimp</vt:lpstr>
      <vt:lpstr>Instructions</vt:lpstr>
      <vt:lpstr>Lists for Drop Down</vt:lpstr>
      <vt:lpstr>Hail Import - Shrimp</vt:lpstr>
      <vt:lpstr>PortDept</vt:lpstr>
      <vt:lpstr>Ports</vt:lpstr>
      <vt:lpstr>'Daily Hail Shrimp'!Print_Area</vt:lpstr>
      <vt:lpstr>SMUArea</vt:lpstr>
      <vt:lpstr>Species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Kyna</dc:creator>
  <cp:lastModifiedBy>Harvey, Kyna (DFO/MPO)</cp:lastModifiedBy>
  <cp:lastPrinted>2024-01-18T13:11:56Z</cp:lastPrinted>
  <dcterms:created xsi:type="dcterms:W3CDTF">2024-01-16T12:40:20Z</dcterms:created>
  <dcterms:modified xsi:type="dcterms:W3CDTF">2026-02-25T13:32:42Z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2026-02-02T19:24:12Z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d124867f-c3d3-464e-91cc-0f5eb8b22804</vt:lpwstr>
  </property>
  <property fmtid="{D5CDD505-2E9C-101B-9397-08002B2CF9AE}" pid="8" name="MSIP_Label_4e6cdb53-fd15-486d-84de-c510e3a62203_ContentBits">
    <vt:lpwstr>1</vt:lpwstr>
  </property>
  <property fmtid="{D5CDD505-2E9C-101B-9397-08002B2CF9AE}" pid="9" name="MSIP_Label_4e6cdb53-fd15-486d-84de-c510e3a62203_Tag">
    <vt:lpwstr>10, 3, 0, 1</vt:lpwstr>
  </property>
</Properties>
</file>